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840"/>
  </bookViews>
  <sheets>
    <sheet name="Sheet1" sheetId="1" r:id="rId1"/>
  </sheets>
  <definedNames>
    <definedName name="_xlnm.Print_Area" localSheetId="0">Sheet1!$A$1:$H$117</definedName>
    <definedName name="_xlnm.Print_Titles" localSheetId="0">Sheet1!$1:$4</definedName>
  </definedNames>
  <calcPr calcId="144525"/>
</workbook>
</file>

<file path=xl/calcChain.xml><?xml version="1.0" encoding="utf-8"?>
<calcChain xmlns="http://schemas.openxmlformats.org/spreadsheetml/2006/main">
  <c r="G109" i="1" l="1"/>
  <c r="H108" i="1"/>
  <c r="G108" i="1"/>
  <c r="H107" i="1"/>
  <c r="G107" i="1"/>
  <c r="H106" i="1"/>
  <c r="G106" i="1"/>
  <c r="H105" i="1"/>
  <c r="G105" i="1"/>
  <c r="H104" i="1"/>
  <c r="G104" i="1"/>
  <c r="H103" i="1"/>
  <c r="G103" i="1"/>
  <c r="H102" i="1"/>
  <c r="G102" i="1"/>
  <c r="H101" i="1"/>
  <c r="G101" i="1"/>
  <c r="H100" i="1"/>
  <c r="G100" i="1"/>
  <c r="H99" i="1"/>
  <c r="H98" i="1"/>
  <c r="G98" i="1"/>
  <c r="H97" i="1"/>
  <c r="H96" i="1"/>
  <c r="G96" i="1"/>
  <c r="H95" i="1"/>
  <c r="H94" i="1"/>
  <c r="G94" i="1"/>
  <c r="H93" i="1"/>
  <c r="H92" i="1"/>
  <c r="G92" i="1"/>
  <c r="H91" i="1"/>
  <c r="G91" i="1"/>
  <c r="H90" i="1"/>
  <c r="G90" i="1"/>
  <c r="H89" i="1"/>
  <c r="G89" i="1"/>
  <c r="H88" i="1"/>
  <c r="G88" i="1"/>
  <c r="H87" i="1"/>
  <c r="H86" i="1"/>
  <c r="G86" i="1"/>
  <c r="H85" i="1"/>
  <c r="G85" i="1"/>
  <c r="H84" i="1"/>
  <c r="H83" i="1"/>
  <c r="G83" i="1"/>
  <c r="H82" i="1"/>
  <c r="H81" i="1"/>
  <c r="H80" i="1"/>
  <c r="G80" i="1"/>
  <c r="H79" i="1"/>
  <c r="H78" i="1"/>
  <c r="H77" i="1"/>
  <c r="G77" i="1"/>
  <c r="H76" i="1"/>
  <c r="G76" i="1"/>
  <c r="H75" i="1"/>
  <c r="G75" i="1"/>
  <c r="H74" i="1"/>
  <c r="H73" i="1"/>
  <c r="G73" i="1"/>
  <c r="H72" i="1"/>
  <c r="H71" i="1"/>
  <c r="G71" i="1"/>
  <c r="H70" i="1"/>
  <c r="H69" i="1"/>
  <c r="H68" i="1"/>
  <c r="G68" i="1"/>
  <c r="H67" i="1"/>
  <c r="G67" i="1"/>
  <c r="H66" i="1"/>
  <c r="H65" i="1"/>
  <c r="G65" i="1"/>
  <c r="H64" i="1"/>
  <c r="G64" i="1"/>
  <c r="H63" i="1"/>
  <c r="H62" i="1"/>
  <c r="G62" i="1"/>
  <c r="H61" i="1"/>
  <c r="H60" i="1"/>
  <c r="G60" i="1"/>
  <c r="H59" i="1"/>
  <c r="H58" i="1"/>
  <c r="H57" i="1"/>
  <c r="G57" i="1"/>
  <c r="H56" i="1"/>
  <c r="H55" i="1"/>
  <c r="H54" i="1"/>
  <c r="G54" i="1"/>
  <c r="H53" i="1"/>
  <c r="H52" i="1"/>
  <c r="H51" i="1"/>
  <c r="G51" i="1"/>
  <c r="H50" i="1"/>
  <c r="G50" i="1"/>
  <c r="H49" i="1"/>
  <c r="H48" i="1"/>
  <c r="G48" i="1"/>
  <c r="H47" i="1"/>
  <c r="G47" i="1"/>
  <c r="H46" i="1"/>
  <c r="H45" i="1"/>
  <c r="H44" i="1"/>
  <c r="G44" i="1"/>
  <c r="H43" i="1"/>
  <c r="H42" i="1"/>
  <c r="G42" i="1"/>
  <c r="H41" i="1"/>
  <c r="H40" i="1"/>
  <c r="G40" i="1"/>
  <c r="H39" i="1"/>
  <c r="H38" i="1"/>
  <c r="H37" i="1"/>
  <c r="G37" i="1"/>
  <c r="H36" i="1"/>
  <c r="H35" i="1"/>
  <c r="G35" i="1"/>
  <c r="H34" i="1"/>
  <c r="H33" i="1"/>
  <c r="H32" i="1"/>
  <c r="G32" i="1"/>
  <c r="H31" i="1"/>
  <c r="G31" i="1"/>
  <c r="H30" i="1"/>
  <c r="G30" i="1"/>
  <c r="H29" i="1"/>
  <c r="H28" i="1"/>
  <c r="G28" i="1"/>
  <c r="H27" i="1"/>
  <c r="G27" i="1"/>
  <c r="H26" i="1"/>
  <c r="H25" i="1"/>
  <c r="G25" i="1"/>
  <c r="H24" i="1"/>
  <c r="G24" i="1"/>
  <c r="H23" i="1"/>
  <c r="G23" i="1"/>
  <c r="H22" i="1"/>
  <c r="G22" i="1"/>
  <c r="H21" i="1"/>
  <c r="G21" i="1"/>
  <c r="H20" i="1"/>
  <c r="H19" i="1"/>
  <c r="G19" i="1"/>
  <c r="H18" i="1"/>
  <c r="G18" i="1"/>
  <c r="H17" i="1"/>
  <c r="G17" i="1"/>
  <c r="H16" i="1"/>
  <c r="H15" i="1"/>
  <c r="G15" i="1"/>
  <c r="H14" i="1"/>
  <c r="H13" i="1"/>
  <c r="G13" i="1"/>
  <c r="H12" i="1"/>
  <c r="G12" i="1"/>
  <c r="H11" i="1"/>
  <c r="H10" i="1"/>
  <c r="H9" i="1"/>
  <c r="G9" i="1"/>
  <c r="H8" i="1"/>
  <c r="G8" i="1"/>
  <c r="H7" i="1"/>
  <c r="H6" i="1"/>
  <c r="G6" i="1"/>
</calcChain>
</file>

<file path=xl/sharedStrings.xml><?xml version="1.0" encoding="utf-8"?>
<sst xmlns="http://schemas.openxmlformats.org/spreadsheetml/2006/main" count="347" uniqueCount="270">
  <si>
    <t>工程量清单</t>
  </si>
  <si>
    <t>项目名称：虎岗高速公路松山湖收费站改造工程劳务分包</t>
  </si>
  <si>
    <t>序号</t>
  </si>
  <si>
    <t>项目名称</t>
  </si>
  <si>
    <t>单位</t>
  </si>
  <si>
    <t>工程量</t>
  </si>
  <si>
    <t>金额（元）</t>
  </si>
  <si>
    <t>备注</t>
  </si>
  <si>
    <t>单价限价</t>
  </si>
  <si>
    <t>投标单价</t>
  </si>
  <si>
    <t>综合合价</t>
  </si>
  <si>
    <t>103-1</t>
  </si>
  <si>
    <t>临时安全设施</t>
  </si>
  <si>
    <t>103-1-1</t>
  </si>
  <si>
    <t>项</t>
  </si>
  <si>
    <t>1.000</t>
  </si>
  <si>
    <t>202-1</t>
  </si>
  <si>
    <t>清理与掘除</t>
  </si>
  <si>
    <t>202-1-1</t>
  </si>
  <si>
    <t>清除表土</t>
  </si>
  <si>
    <t>m3</t>
  </si>
  <si>
    <t>1896.000</t>
  </si>
  <si>
    <t>202-1-2</t>
  </si>
  <si>
    <t>伐树、挖根</t>
  </si>
  <si>
    <t>棵</t>
  </si>
  <si>
    <t>170.000</t>
  </si>
  <si>
    <t>202-2</t>
  </si>
  <si>
    <t>挖除旧路面</t>
  </si>
  <si>
    <t>202-2-1</t>
  </si>
  <si>
    <t>挖除水泥混凝土路面</t>
  </si>
  <si>
    <t>202-2-1-1</t>
  </si>
  <si>
    <t>挖除松山湖收费站水泥混凝土面层</t>
  </si>
  <si>
    <t>161.056</t>
  </si>
  <si>
    <t>202-2-1-2</t>
  </si>
  <si>
    <t>挖除人行道水泥混凝土面层</t>
  </si>
  <si>
    <t>10.010</t>
  </si>
  <si>
    <t>202-2-2</t>
  </si>
  <si>
    <t>挖除沥青混凝土路面</t>
  </si>
  <si>
    <t>202-2-2-1</t>
  </si>
  <si>
    <t>挖除沥青混凝土面层</t>
  </si>
  <si>
    <t>14.720</t>
  </si>
  <si>
    <t>202-2-4</t>
  </si>
  <si>
    <t>挖除各类稳定土基层</t>
  </si>
  <si>
    <t>202-2-4-1</t>
  </si>
  <si>
    <t>挖除松山湖收费站基层、底基层</t>
  </si>
  <si>
    <t>230.080</t>
  </si>
  <si>
    <t>202-2-4-2</t>
  </si>
  <si>
    <t>挖除人行道基层、底基层</t>
  </si>
  <si>
    <t>117.600</t>
  </si>
  <si>
    <t>202-2-4-3</t>
  </si>
  <si>
    <t>挖除沥青段路面基层、底基层</t>
  </si>
  <si>
    <t>49.960</t>
  </si>
  <si>
    <t>202-3</t>
  </si>
  <si>
    <t>拆除结构物</t>
  </si>
  <si>
    <t>202-3-1</t>
  </si>
  <si>
    <t>拆除涵洞混凝土结构</t>
  </si>
  <si>
    <t>20.300</t>
  </si>
  <si>
    <t>202-3-2</t>
  </si>
  <si>
    <t>拆除通道混凝土结构</t>
  </si>
  <si>
    <t>48.800</t>
  </si>
  <si>
    <t>202-3-3</t>
  </si>
  <si>
    <t>拆除涵洞砖石及其他砌体</t>
  </si>
  <si>
    <t>2.500</t>
  </si>
  <si>
    <t>202-3-4</t>
  </si>
  <si>
    <t>拆除铝合金标志</t>
  </si>
  <si>
    <t>个</t>
  </si>
  <si>
    <t>297.920</t>
  </si>
  <si>
    <t>202-3-6</t>
  </si>
  <si>
    <t>拆除波形梁护栏</t>
  </si>
  <si>
    <t>m</t>
  </si>
  <si>
    <t>190.000</t>
  </si>
  <si>
    <t>203-1</t>
  </si>
  <si>
    <t>路基挖方</t>
  </si>
  <si>
    <t>203-1-1</t>
  </si>
  <si>
    <t>挖土方</t>
  </si>
  <si>
    <t>4430.000</t>
  </si>
  <si>
    <t>203-1-4</t>
  </si>
  <si>
    <t>挖淤泥</t>
  </si>
  <si>
    <t>7427.000</t>
  </si>
  <si>
    <t>204-1</t>
  </si>
  <si>
    <t>路基填筑</t>
  </si>
  <si>
    <t>204-1-2</t>
  </si>
  <si>
    <t>利用土方填筑</t>
  </si>
  <si>
    <t>3819.000</t>
  </si>
  <si>
    <t>204-1-5</t>
  </si>
  <si>
    <t>借土方填筑</t>
  </si>
  <si>
    <t>4063.000</t>
  </si>
  <si>
    <t>204-1-11</t>
  </si>
  <si>
    <t>垫层</t>
  </si>
  <si>
    <t>205-1</t>
  </si>
  <si>
    <t>软土地基处理</t>
  </si>
  <si>
    <t>205-1-2</t>
  </si>
  <si>
    <t>软基垫层</t>
  </si>
  <si>
    <t>205-1-2-1</t>
  </si>
  <si>
    <t>2567.400</t>
  </si>
  <si>
    <t>205-1-15</t>
  </si>
  <si>
    <t>新旧路拼接处理</t>
  </si>
  <si>
    <t>205-1-15-2</t>
  </si>
  <si>
    <t>m2</t>
  </si>
  <si>
    <t>2644.000</t>
  </si>
  <si>
    <t>207-1</t>
  </si>
  <si>
    <t>边沟</t>
  </si>
  <si>
    <t>207-1-5</t>
  </si>
  <si>
    <t>现浇混凝土边沟</t>
  </si>
  <si>
    <t>207-1-5-2</t>
  </si>
  <si>
    <t>30.000</t>
  </si>
  <si>
    <t>207-4</t>
  </si>
  <si>
    <t>急流槽或跌水</t>
  </si>
  <si>
    <t>207-4-2</t>
  </si>
  <si>
    <t>混凝土预制块急流槽</t>
  </si>
  <si>
    <t>7.900</t>
  </si>
  <si>
    <t>207-4-4</t>
  </si>
  <si>
    <t>现浇混凝土急流槽</t>
  </si>
  <si>
    <t>207-4-4-2</t>
  </si>
  <si>
    <t>17.587</t>
  </si>
  <si>
    <t>207-10</t>
  </si>
  <si>
    <t>路基排水管</t>
  </si>
  <si>
    <t>207-10-2</t>
  </si>
  <si>
    <t>排水管</t>
  </si>
  <si>
    <t>207-10-2-1</t>
  </si>
  <si>
    <t>排水管（含包封混凝土）</t>
  </si>
  <si>
    <t>132.480</t>
  </si>
  <si>
    <t>207-11</t>
  </si>
  <si>
    <t>雨水口</t>
  </si>
  <si>
    <t>座</t>
  </si>
  <si>
    <t>6.000</t>
  </si>
  <si>
    <t>208-1</t>
  </si>
  <si>
    <t>植物护坡</t>
  </si>
  <si>
    <t>208-1-1</t>
  </si>
  <si>
    <t>喷播草灌护坡</t>
  </si>
  <si>
    <t>235.300</t>
  </si>
  <si>
    <t>208-1-2</t>
  </si>
  <si>
    <t>三维植被网护坡</t>
  </si>
  <si>
    <t>657.200</t>
  </si>
  <si>
    <t>209-3</t>
  </si>
  <si>
    <t>挡土墙</t>
  </si>
  <si>
    <t>209-3-1</t>
  </si>
  <si>
    <t>209-3-1-1</t>
  </si>
  <si>
    <t>53.250</t>
  </si>
  <si>
    <t>303-1</t>
  </si>
  <si>
    <t>水泥稳定类底基层</t>
  </si>
  <si>
    <t>303-1-1</t>
  </si>
  <si>
    <t>20cm厚4.5%水泥稳定碎石底基层</t>
  </si>
  <si>
    <t>303-1-1-1</t>
  </si>
  <si>
    <t>3437.900</t>
  </si>
  <si>
    <t>304-1</t>
  </si>
  <si>
    <t>水泥稳定土底基层、基层</t>
  </si>
  <si>
    <t>304-1-1</t>
  </si>
  <si>
    <t>304-1-1-1</t>
  </si>
  <si>
    <t>36cm厚5.5%水泥稳定碎石基层</t>
  </si>
  <si>
    <t>9008.600</t>
  </si>
  <si>
    <t>310-1</t>
  </si>
  <si>
    <t>人行道花岗岩路面</t>
  </si>
  <si>
    <t>310-1-2</t>
  </si>
  <si>
    <t>花岗岩面层</t>
  </si>
  <si>
    <t>346.300</t>
  </si>
  <si>
    <t>312-1</t>
  </si>
  <si>
    <t>普通水泥混凝土</t>
  </si>
  <si>
    <t>312-1-2</t>
  </si>
  <si>
    <t>26cm水泥混凝土</t>
  </si>
  <si>
    <t>1552.000</t>
  </si>
  <si>
    <t>312-1-3</t>
  </si>
  <si>
    <t>30cm水泥混凝土</t>
  </si>
  <si>
    <t>1688.300</t>
  </si>
  <si>
    <t>312-2</t>
  </si>
  <si>
    <t>混凝土路面钢筋</t>
  </si>
  <si>
    <t>312-2-2</t>
  </si>
  <si>
    <t>钢筋</t>
  </si>
  <si>
    <t>t</t>
  </si>
  <si>
    <t>29.273</t>
  </si>
  <si>
    <t>312-2-3</t>
  </si>
  <si>
    <t>钢板</t>
  </si>
  <si>
    <t>1.066</t>
  </si>
  <si>
    <t>313-6</t>
  </si>
  <si>
    <t>混凝土路缘石</t>
  </si>
  <si>
    <t>313-6-1</t>
  </si>
  <si>
    <t>预制块混凝土路缘石</t>
  </si>
  <si>
    <t>313-6-1-1</t>
  </si>
  <si>
    <t>41.800</t>
  </si>
  <si>
    <t>313-6-2</t>
  </si>
  <si>
    <t>现浇混凝土路缘石</t>
  </si>
  <si>
    <t>313-6-2-1</t>
  </si>
  <si>
    <t>路缘石</t>
  </si>
  <si>
    <t>22.410</t>
  </si>
  <si>
    <t>314-6</t>
  </si>
  <si>
    <t>树池</t>
  </si>
  <si>
    <t>314-6-2</t>
  </si>
  <si>
    <t>路肩排水沟</t>
  </si>
  <si>
    <t>259.680</t>
  </si>
  <si>
    <t>317-1</t>
  </si>
  <si>
    <t>渠化岛</t>
  </si>
  <si>
    <t>49.030</t>
  </si>
  <si>
    <t>422-1</t>
  </si>
  <si>
    <t>1-2m以内盖板涵</t>
  </si>
  <si>
    <t>m/道</t>
  </si>
  <si>
    <t>19.500</t>
  </si>
  <si>
    <t>422-12</t>
  </si>
  <si>
    <t>1-4m以内板式通道</t>
  </si>
  <si>
    <t>422-12-1</t>
  </si>
  <si>
    <t>422-12-1-2</t>
  </si>
  <si>
    <t>15.000</t>
  </si>
  <si>
    <t>602-2</t>
  </si>
  <si>
    <t>单面波形梁钢护栏</t>
  </si>
  <si>
    <t>602-2-1</t>
  </si>
  <si>
    <t>路侧单面波形梁钢护栏</t>
  </si>
  <si>
    <t>602-2-1-1</t>
  </si>
  <si>
    <t>Gr-A-4E</t>
  </si>
  <si>
    <t>259.000</t>
  </si>
  <si>
    <t>603-1</t>
  </si>
  <si>
    <t>铁丝编织网隔离栅</t>
  </si>
  <si>
    <t>603-1-1</t>
  </si>
  <si>
    <t>焊接网隔离栅F-Ww-C</t>
  </si>
  <si>
    <t>120.000</t>
  </si>
  <si>
    <t>604-12</t>
  </si>
  <si>
    <t>示警桩</t>
  </si>
  <si>
    <t>180.000</t>
  </si>
  <si>
    <t>605-1</t>
  </si>
  <si>
    <t>立面标记</t>
  </si>
  <si>
    <t>605-1-3</t>
  </si>
  <si>
    <t>热熔标线</t>
  </si>
  <si>
    <t>793.000</t>
  </si>
  <si>
    <t>605-1-4</t>
  </si>
  <si>
    <t>振动标线</t>
  </si>
  <si>
    <t>605-1-5</t>
  </si>
  <si>
    <t>双组分标线</t>
  </si>
  <si>
    <t>108.000</t>
  </si>
  <si>
    <t>605-1-6</t>
  </si>
  <si>
    <t>172.800</t>
  </si>
  <si>
    <t>605-1-7</t>
  </si>
  <si>
    <t>文字标记</t>
  </si>
  <si>
    <t>55.000</t>
  </si>
  <si>
    <t>605-7</t>
  </si>
  <si>
    <t>路面反光路钮</t>
  </si>
  <si>
    <t>605-7-1</t>
  </si>
  <si>
    <t>38.000</t>
  </si>
  <si>
    <t>605-8</t>
  </si>
  <si>
    <t>栏式轮廓标</t>
  </si>
  <si>
    <t>605-8-1</t>
  </si>
  <si>
    <t>32.000</t>
  </si>
  <si>
    <t>606-1</t>
  </si>
  <si>
    <t>防撞桶</t>
  </si>
  <si>
    <t>606-1-1</t>
  </si>
  <si>
    <t>9.000</t>
  </si>
  <si>
    <t>903</t>
  </si>
  <si>
    <t>预埋管</t>
  </si>
  <si>
    <t>903-1</t>
  </si>
  <si>
    <t>收费岛（岛头岛尾及缘石）</t>
  </si>
  <si>
    <t>3.000</t>
  </si>
  <si>
    <t>903-2</t>
  </si>
  <si>
    <t>收费亭基础</t>
  </si>
  <si>
    <t>903-3</t>
  </si>
  <si>
    <t>防护设施</t>
  </si>
  <si>
    <t>903-4</t>
  </si>
  <si>
    <t>设备基础</t>
  </si>
  <si>
    <t>37.000</t>
  </si>
  <si>
    <t>903-5</t>
  </si>
  <si>
    <t>人（手）孔</t>
  </si>
  <si>
    <t>16.000</t>
  </si>
  <si>
    <t>903-6</t>
  </si>
  <si>
    <t>广场摄像机基础</t>
  </si>
  <si>
    <t>2.000</t>
  </si>
  <si>
    <t>903-7</t>
  </si>
  <si>
    <t>270.400</t>
  </si>
  <si>
    <t>903-8</t>
  </si>
  <si>
    <t>接地</t>
  </si>
  <si>
    <t>903-9</t>
  </si>
  <si>
    <t>其它</t>
  </si>
  <si>
    <t>合计（含税)元</t>
  </si>
  <si>
    <t xml:space="preserve">投标人名称（公章）：
授权代表签字：
日  期：
</t>
  </si>
  <si>
    <t>注：1、本工程采用劳务分包方式，以上报价包含除甲供材料外所有为实施工程而发生的全部费用，包括但不限于增值税专用发票税金、施工费、交通费、员工保险和工资费用、夜间施工费、安全文明施工措施维护费（甲方提供水马、交通锥、交通标志牌，投标人负责摆放和维护），乙方需考虑人工上涨的因素，本项目合同工程量单价在合同履行过程中不作任何调整。
2、甲供材料：《详见虎岗高速公路松山湖收费站改造工程劳务分包招标人提供材料清单》。
3、投标人需按招标人的要求和国家相关规范施工；
4、本次工程量为暂定量，最终以甲乙双方确认的实际数量为准；
5、本工程投标报价合计总价不得超过预算价1752609.00元，否则按废标处理；
6、本报价大小写应保持一致，若出现不同，则以大写为准；
7、招标人发出的报价清单电子文件为Microsoft Excel文件格式，投标人使用相应的软件打开工程量清单电子文件后，直接填写工程量清单中各子目的单价及总额价，即可完成工程量清单的编制，确定投标报价，并将该填妥报价的工程量清单电子文件直接打印成纸质版的投标工程量清单，作为“投标报价表”编入投标文件。投标人未在工程量清单中填入单价或总额价的工程子目，将被认为其已包含在工程量清单其他子目的单价和总额价中，招标人将不予支付。如投标文件中的纸质版“投标报价表”出现缺项或缺页，或工程量清单中各子目的投标单价如有超过所属的单价限价的，则投标文件作废标处理。</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</si>
</sst>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0_ "/>
    <numFmt numFmtId="179" formatCode="0.00_);[Red]\(0.00\)"/>
    <numFmt numFmtId="180" formatCode="0.00_ "/>
  </numFmts>
  <fonts count="18" x14ac:knownFonts="1">
    <font>
      <sz val="11"/>
      <color theme="1"/>
      <name val="宋体"/>
      <charset val="134"/>
      <scheme val="minor"/>
    </font>
    <font>
      <sz val="12"/>
      <name val="Times New Roman"/>
      <family val="1"/>
    </font>
    <font>
      <sz val="9"/>
      <color indexed="8"/>
      <name val="仿宋"/>
      <charset val="134"/>
    </font>
    <font>
      <sz val="12"/>
      <name val="仿宋"/>
      <charset val="134"/>
    </font>
    <font>
      <sz val="12"/>
      <name val="宋体"/>
      <charset val="134"/>
    </font>
    <font>
      <sz val="20"/>
      <name val="仿宋"/>
      <charset val="134"/>
    </font>
    <font>
      <b/>
      <sz val="12"/>
      <name val="仿宋"/>
      <charset val="134"/>
    </font>
    <font>
      <sz val="12"/>
      <color indexed="8"/>
      <name val="仿宋"/>
      <charset val="134"/>
    </font>
    <font>
      <sz val="12"/>
      <color indexed="10"/>
      <name val="仿宋"/>
      <charset val="134"/>
    </font>
    <font>
      <sz val="10"/>
      <color indexed="8"/>
      <name val="宋体"/>
      <charset val="134"/>
      <scheme val="minor"/>
    </font>
    <font>
      <sz val="10"/>
      <color theme="1"/>
      <name val="宋体"/>
      <charset val="134"/>
      <scheme val="minor"/>
    </font>
    <font>
      <sz val="10"/>
      <color indexed="8"/>
      <name val="宋体"/>
      <charset val="134"/>
      <scheme val="minor"/>
    </font>
    <font>
      <sz val="9"/>
      <color indexed="8"/>
      <name val="仿宋"/>
      <charset val="134"/>
    </font>
    <font>
      <sz val="11"/>
      <name val="宋体"/>
      <charset val="134"/>
    </font>
    <font>
      <sz val="8"/>
      <name val="宋体"/>
      <charset val="134"/>
    </font>
    <font>
      <sz val="11"/>
      <color theme="1"/>
      <name val="宋体"/>
      <charset val="134"/>
      <scheme val="minor"/>
    </font>
    <font>
      <sz val="9"/>
      <color indexed="8"/>
      <name val="宋体"/>
      <charset val="134"/>
    </font>
    <font>
      <sz val="9"/>
      <name val="宋体"/>
      <charset val="134"/>
      <scheme val="minor"/>
    </font>
  </fonts>
  <fills count="4">
    <fill>
      <patternFill patternType="none"/>
    </fill>
    <fill>
      <patternFill patternType="gray125"/>
    </fill>
    <fill>
      <patternFill patternType="solid">
        <fgColor indexed="9"/>
        <bgColor indexed="1"/>
      </patternFill>
    </fill>
    <fill>
      <patternFill patternType="solid">
        <fgColor theme="9" tint="0.79995117038483843"/>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8"/>
      </left>
      <right/>
      <top style="thin">
        <color indexed="8"/>
      </top>
      <bottom style="thin">
        <color indexed="8"/>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alignment vertical="center"/>
    </xf>
    <xf numFmtId="0" fontId="16" fillId="0" borderId="0"/>
    <xf numFmtId="0" fontId="15" fillId="0" borderId="0">
      <alignment vertical="center"/>
    </xf>
  </cellStyleXfs>
  <cellXfs count="41">
    <xf numFmtId="0" fontId="0" fillId="0" borderId="0" xfId="0">
      <alignment vertical="center"/>
    </xf>
    <xf numFmtId="0" fontId="1" fillId="0" borderId="0" xfId="2" applyFont="1" applyFill="1" applyBorder="1" applyAlignment="1">
      <alignment horizontal="center" vertical="center"/>
    </xf>
    <xf numFmtId="0" fontId="2" fillId="0" borderId="0" xfId="1" applyFont="1" applyFill="1" applyBorder="1" applyAlignment="1"/>
    <xf numFmtId="0" fontId="3" fillId="0" borderId="0" xfId="2" applyFont="1" applyFill="1" applyBorder="1" applyAlignment="1">
      <alignment horizontal="center" vertical="center" wrapText="1"/>
    </xf>
    <xf numFmtId="0" fontId="1" fillId="0" borderId="0" xfId="2" applyNumberFormat="1" applyFont="1" applyFill="1" applyBorder="1" applyAlignment="1">
      <alignment horizontal="center" vertical="center"/>
    </xf>
    <xf numFmtId="180" fontId="1" fillId="0" borderId="0" xfId="2" applyNumberFormat="1" applyFont="1" applyFill="1" applyBorder="1" applyAlignment="1">
      <alignment horizontal="center" vertical="center" wrapText="1"/>
    </xf>
    <xf numFmtId="0" fontId="4" fillId="0" borderId="0" xfId="2" applyFont="1" applyFill="1" applyBorder="1" applyAlignment="1">
      <alignment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8" fillId="3" borderId="2" xfId="1" applyFont="1" applyFill="1" applyBorder="1" applyAlignment="1">
      <alignment horizontal="center" vertical="center"/>
    </xf>
    <xf numFmtId="0" fontId="9" fillId="0" borderId="2" xfId="0" applyFont="1" applyFill="1" applyBorder="1" applyAlignment="1">
      <alignment horizontal="center" vertical="center" shrinkToFit="1"/>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shrinkToFit="1"/>
    </xf>
    <xf numFmtId="0" fontId="7" fillId="3" borderId="2" xfId="1" applyFont="1" applyFill="1" applyBorder="1" applyAlignment="1">
      <alignment horizontal="center" vertical="center"/>
    </xf>
    <xf numFmtId="0" fontId="9" fillId="0" borderId="11" xfId="0" applyFont="1" applyFill="1" applyBorder="1" applyAlignment="1">
      <alignment horizontal="center" vertical="center" shrinkToFit="1"/>
    </xf>
    <xf numFmtId="0" fontId="10" fillId="0" borderId="2" xfId="0" applyFont="1" applyFill="1" applyBorder="1" applyAlignment="1">
      <alignment horizontal="center" vertical="center"/>
    </xf>
    <xf numFmtId="0" fontId="7" fillId="0" borderId="2" xfId="1" applyFont="1" applyFill="1" applyBorder="1" applyAlignment="1">
      <alignment horizontal="center" vertical="center"/>
    </xf>
    <xf numFmtId="180" fontId="7" fillId="3" borderId="2" xfId="1" applyNumberFormat="1" applyFont="1" applyFill="1" applyBorder="1" applyAlignment="1">
      <alignment horizontal="center" vertical="center"/>
    </xf>
    <xf numFmtId="179" fontId="11" fillId="0" borderId="11" xfId="0" applyNumberFormat="1" applyFont="1" applyFill="1" applyBorder="1" applyAlignment="1">
      <alignment horizontal="center" vertical="center" shrinkToFit="1"/>
    </xf>
    <xf numFmtId="0" fontId="12" fillId="0" borderId="2" xfId="1" applyFont="1" applyFill="1" applyBorder="1" applyAlignment="1">
      <alignment horizontal="center" vertical="center"/>
    </xf>
    <xf numFmtId="179" fontId="9" fillId="0" borderId="11" xfId="0" applyNumberFormat="1" applyFont="1" applyFill="1" applyBorder="1" applyAlignment="1">
      <alignment horizontal="center" vertical="center" shrinkToFit="1"/>
    </xf>
    <xf numFmtId="0" fontId="7" fillId="3" borderId="2"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8" fillId="0" borderId="0" xfId="1" applyFont="1" applyFill="1" applyBorder="1" applyAlignment="1">
      <alignment horizontal="center" vertical="center"/>
    </xf>
    <xf numFmtId="180" fontId="7" fillId="0" borderId="0" xfId="1" applyNumberFormat="1" applyFont="1" applyFill="1" applyBorder="1" applyAlignment="1">
      <alignment horizontal="center" vertical="center"/>
    </xf>
    <xf numFmtId="0" fontId="7" fillId="0" borderId="0" xfId="1" applyNumberFormat="1" applyFont="1" applyFill="1" applyBorder="1" applyAlignment="1">
      <alignment horizontal="center" vertical="center"/>
    </xf>
    <xf numFmtId="178" fontId="3" fillId="2" borderId="2" xfId="1" applyNumberFormat="1" applyFont="1" applyFill="1" applyBorder="1" applyAlignment="1">
      <alignment horizontal="center" vertical="center" wrapText="1"/>
    </xf>
    <xf numFmtId="0" fontId="5" fillId="0" borderId="0" xfId="2" applyFont="1" applyFill="1" applyBorder="1" applyAlignment="1">
      <alignment horizontal="center" vertical="center"/>
    </xf>
    <xf numFmtId="0" fontId="6" fillId="2" borderId="1" xfId="1" applyFont="1" applyFill="1" applyBorder="1" applyAlignment="1">
      <alignment horizontal="left"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13" fillId="0" borderId="0" xfId="2" applyFont="1" applyFill="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7" fillId="0" borderId="8" xfId="1" applyFont="1" applyFill="1" applyBorder="1" applyAlignment="1">
      <alignment horizontal="center" vertical="center"/>
    </xf>
    <xf numFmtId="0" fontId="7" fillId="0" borderId="10" xfId="1" applyFont="1" applyFill="1" applyBorder="1" applyAlignment="1">
      <alignment horizontal="center" vertical="center"/>
    </xf>
    <xf numFmtId="0" fontId="14" fillId="0" borderId="0" xfId="2" applyFont="1" applyFill="1" applyAlignment="1">
      <alignment horizontal="left" vertical="center" wrapText="1"/>
    </xf>
  </cellXfs>
  <cellStyles count="3">
    <cellStyle name="Normal" xfId="1"/>
    <cellStyle name="常规" xfId="0" builtinId="0"/>
    <cellStyle name="常规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7"/>
  <sheetViews>
    <sheetView tabSelected="1" view="pageBreakPreview" topLeftCell="A91" zoomScale="130" zoomScaleNormal="100" zoomScaleSheetLayoutView="130" workbookViewId="0">
      <selection activeCell="F106" sqref="F106"/>
    </sheetView>
  </sheetViews>
  <sheetFormatPr defaultColWidth="9" defaultRowHeight="15.75" x14ac:dyDescent="0.15"/>
  <cols>
    <col min="1" max="1" width="9.875" style="1" customWidth="1"/>
    <col min="2" max="2" width="22.25" style="3" customWidth="1"/>
    <col min="3" max="3" width="5.5" style="4" customWidth="1"/>
    <col min="4" max="4" width="11.375" style="4" customWidth="1"/>
    <col min="5" max="5" width="11.125" style="4" customWidth="1"/>
    <col min="6" max="6" width="10.5" style="1" customWidth="1"/>
    <col min="7" max="7" width="12.125" style="5" customWidth="1"/>
    <col min="8" max="8" width="9.375" style="1" customWidth="1"/>
    <col min="9" max="9" width="19.875" style="1" hidden="1" customWidth="1"/>
    <col min="10" max="10" width="10.625" style="1" customWidth="1"/>
    <col min="11" max="255" width="9" style="1"/>
    <col min="256" max="16384" width="9" style="6"/>
  </cols>
  <sheetData>
    <row r="1" spans="1:256" s="1" customFormat="1" ht="24.75" customHeight="1" x14ac:dyDescent="0.15">
      <c r="A1" s="28" t="s">
        <v>0</v>
      </c>
      <c r="B1" s="28"/>
      <c r="C1" s="28"/>
      <c r="D1" s="28"/>
      <c r="E1" s="28"/>
      <c r="F1" s="28"/>
      <c r="G1" s="28"/>
      <c r="IV1" s="6"/>
    </row>
    <row r="2" spans="1:256" s="1" customFormat="1" ht="24.75" customHeight="1" x14ac:dyDescent="0.15">
      <c r="A2" s="29" t="s">
        <v>1</v>
      </c>
      <c r="B2" s="29"/>
      <c r="C2" s="29"/>
      <c r="D2" s="29"/>
      <c r="E2" s="29"/>
      <c r="F2" s="29"/>
      <c r="G2" s="29"/>
      <c r="IV2" s="6"/>
    </row>
    <row r="3" spans="1:256" s="2" customFormat="1" ht="30" customHeight="1" x14ac:dyDescent="0.15">
      <c r="A3" s="33" t="s">
        <v>2</v>
      </c>
      <c r="B3" s="35" t="s">
        <v>3</v>
      </c>
      <c r="C3" s="36" t="s">
        <v>4</v>
      </c>
      <c r="D3" s="36" t="s">
        <v>5</v>
      </c>
      <c r="E3" s="30" t="s">
        <v>6</v>
      </c>
      <c r="F3" s="31"/>
      <c r="G3" s="32"/>
      <c r="H3" s="38" t="s">
        <v>7</v>
      </c>
      <c r="I3" s="23"/>
    </row>
    <row r="4" spans="1:256" s="2" customFormat="1" ht="30" customHeight="1" x14ac:dyDescent="0.15">
      <c r="A4" s="33"/>
      <c r="B4" s="35"/>
      <c r="C4" s="36"/>
      <c r="D4" s="37"/>
      <c r="E4" s="10" t="s">
        <v>8</v>
      </c>
      <c r="F4" s="8" t="s">
        <v>9</v>
      </c>
      <c r="G4" s="9" t="s">
        <v>10</v>
      </c>
      <c r="H4" s="39"/>
      <c r="I4" s="24" t="s">
        <v>8</v>
      </c>
      <c r="J4" s="24"/>
      <c r="K4" s="24"/>
      <c r="L4" s="24"/>
      <c r="M4" s="23"/>
      <c r="N4" s="23"/>
    </row>
    <row r="5" spans="1:256" s="2" customFormat="1" ht="30" customHeight="1" x14ac:dyDescent="0.15">
      <c r="A5" s="11" t="s">
        <v>11</v>
      </c>
      <c r="B5" s="12" t="s">
        <v>12</v>
      </c>
      <c r="C5" s="11"/>
      <c r="D5" s="13"/>
      <c r="E5" s="14"/>
      <c r="F5" s="15"/>
      <c r="G5" s="16"/>
      <c r="H5" s="17"/>
      <c r="I5" s="23"/>
      <c r="J5" s="23"/>
      <c r="K5" s="23"/>
      <c r="L5" s="24"/>
      <c r="M5" s="23"/>
      <c r="N5" s="23"/>
    </row>
    <row r="6" spans="1:256" s="2" customFormat="1" ht="30" customHeight="1" x14ac:dyDescent="0.15">
      <c r="A6" s="11" t="s">
        <v>13</v>
      </c>
      <c r="B6" s="12" t="s">
        <v>12</v>
      </c>
      <c r="C6" s="11" t="s">
        <v>14</v>
      </c>
      <c r="D6" s="13" t="s">
        <v>15</v>
      </c>
      <c r="E6" s="18">
        <v>20000</v>
      </c>
      <c r="F6" s="19"/>
      <c r="G6" s="16">
        <f t="shared" ref="G6:G9" si="0">ROUND(F6*D6,0)</f>
        <v>0</v>
      </c>
      <c r="H6" s="20" t="str">
        <f>IF(F6&lt;0,"非法数值",IF(F6&gt;I6,"超过单价限价",""))</f>
        <v/>
      </c>
      <c r="I6" s="25">
        <v>20000</v>
      </c>
      <c r="K6" s="23"/>
      <c r="L6" s="23"/>
    </row>
    <row r="7" spans="1:256" s="2" customFormat="1" ht="30" customHeight="1" x14ac:dyDescent="0.15">
      <c r="A7" s="11" t="s">
        <v>16</v>
      </c>
      <c r="B7" s="12" t="s">
        <v>17</v>
      </c>
      <c r="C7" s="11"/>
      <c r="D7" s="13"/>
      <c r="E7" s="14"/>
      <c r="F7" s="21"/>
      <c r="G7" s="16"/>
      <c r="H7" s="20" t="str">
        <f t="shared" ref="H7:H70" si="1">IF(F7&lt;0,"非法数值",IF(F7&gt;I7,"超过单价限价",""))</f>
        <v/>
      </c>
      <c r="I7" s="23"/>
      <c r="K7" s="23"/>
      <c r="L7" s="23"/>
    </row>
    <row r="8" spans="1:256" s="2" customFormat="1" ht="30" customHeight="1" x14ac:dyDescent="0.15">
      <c r="A8" s="11" t="s">
        <v>18</v>
      </c>
      <c r="B8" s="12" t="s">
        <v>19</v>
      </c>
      <c r="C8" s="11" t="s">
        <v>20</v>
      </c>
      <c r="D8" s="13" t="s">
        <v>21</v>
      </c>
      <c r="E8" s="22">
        <v>41.57</v>
      </c>
      <c r="F8" s="21"/>
      <c r="G8" s="16">
        <f t="shared" si="0"/>
        <v>0</v>
      </c>
      <c r="H8" s="20" t="str">
        <f t="shared" si="1"/>
        <v/>
      </c>
      <c r="I8" s="26">
        <v>41.57</v>
      </c>
      <c r="K8" s="23"/>
      <c r="L8" s="23"/>
    </row>
    <row r="9" spans="1:256" s="2" customFormat="1" ht="30" customHeight="1" x14ac:dyDescent="0.15">
      <c r="A9" s="11" t="s">
        <v>22</v>
      </c>
      <c r="B9" s="12" t="s">
        <v>23</v>
      </c>
      <c r="C9" s="11" t="s">
        <v>24</v>
      </c>
      <c r="D9" s="13" t="s">
        <v>25</v>
      </c>
      <c r="E9" s="22">
        <v>40.99</v>
      </c>
      <c r="F9" s="21"/>
      <c r="G9" s="16">
        <f t="shared" si="0"/>
        <v>0</v>
      </c>
      <c r="H9" s="20" t="str">
        <f t="shared" si="1"/>
        <v/>
      </c>
      <c r="I9" s="26">
        <v>40.99</v>
      </c>
      <c r="K9" s="23"/>
      <c r="L9" s="23"/>
    </row>
    <row r="10" spans="1:256" s="2" customFormat="1" ht="30" customHeight="1" x14ac:dyDescent="0.15">
      <c r="A10" s="11" t="s">
        <v>26</v>
      </c>
      <c r="B10" s="12" t="s">
        <v>27</v>
      </c>
      <c r="C10" s="11"/>
      <c r="D10" s="13"/>
      <c r="E10" s="14"/>
      <c r="F10" s="21"/>
      <c r="G10" s="16"/>
      <c r="H10" s="20" t="str">
        <f t="shared" si="1"/>
        <v/>
      </c>
      <c r="I10" s="23"/>
      <c r="K10" s="23"/>
      <c r="L10" s="23"/>
    </row>
    <row r="11" spans="1:256" s="2" customFormat="1" ht="30" customHeight="1" x14ac:dyDescent="0.15">
      <c r="A11" s="11" t="s">
        <v>28</v>
      </c>
      <c r="B11" s="12" t="s">
        <v>29</v>
      </c>
      <c r="C11" s="11"/>
      <c r="D11" s="13"/>
      <c r="E11" s="14"/>
      <c r="F11" s="21"/>
      <c r="G11" s="16"/>
      <c r="H11" s="20" t="str">
        <f t="shared" si="1"/>
        <v/>
      </c>
      <c r="I11" s="23"/>
      <c r="K11" s="23"/>
      <c r="L11" s="23"/>
    </row>
    <row r="12" spans="1:256" s="2" customFormat="1" ht="30" customHeight="1" x14ac:dyDescent="0.15">
      <c r="A12" s="11" t="s">
        <v>30</v>
      </c>
      <c r="B12" s="12" t="s">
        <v>31</v>
      </c>
      <c r="C12" s="11" t="s">
        <v>20</v>
      </c>
      <c r="D12" s="13" t="s">
        <v>32</v>
      </c>
      <c r="E12" s="22">
        <v>134.62</v>
      </c>
      <c r="F12" s="21"/>
      <c r="G12" s="16">
        <f t="shared" ref="G12:G15" si="2">ROUND(F12*D12,0)</f>
        <v>0</v>
      </c>
      <c r="H12" s="20" t="str">
        <f t="shared" si="1"/>
        <v/>
      </c>
      <c r="I12" s="26">
        <v>134.62</v>
      </c>
    </row>
    <row r="13" spans="1:256" s="2" customFormat="1" ht="30" customHeight="1" x14ac:dyDescent="0.15">
      <c r="A13" s="11" t="s">
        <v>33</v>
      </c>
      <c r="B13" s="12" t="s">
        <v>34</v>
      </c>
      <c r="C13" s="11" t="s">
        <v>20</v>
      </c>
      <c r="D13" s="13" t="s">
        <v>35</v>
      </c>
      <c r="E13" s="22">
        <v>134.66999999999999</v>
      </c>
      <c r="F13" s="21"/>
      <c r="G13" s="16">
        <f t="shared" si="2"/>
        <v>0</v>
      </c>
      <c r="H13" s="20" t="str">
        <f t="shared" si="1"/>
        <v/>
      </c>
      <c r="I13" s="26">
        <v>134.66999999999999</v>
      </c>
    </row>
    <row r="14" spans="1:256" s="2" customFormat="1" ht="30" customHeight="1" x14ac:dyDescent="0.15">
      <c r="A14" s="11" t="s">
        <v>36</v>
      </c>
      <c r="B14" s="12" t="s">
        <v>37</v>
      </c>
      <c r="C14" s="11"/>
      <c r="D14" s="13"/>
      <c r="E14" s="14"/>
      <c r="F14" s="21"/>
      <c r="G14" s="16"/>
      <c r="H14" s="20" t="str">
        <f t="shared" si="1"/>
        <v/>
      </c>
      <c r="I14" s="23"/>
    </row>
    <row r="15" spans="1:256" s="2" customFormat="1" ht="30" customHeight="1" x14ac:dyDescent="0.15">
      <c r="A15" s="11" t="s">
        <v>38</v>
      </c>
      <c r="B15" s="12" t="s">
        <v>39</v>
      </c>
      <c r="C15" s="11" t="s">
        <v>20</v>
      </c>
      <c r="D15" s="13" t="s">
        <v>40</v>
      </c>
      <c r="E15" s="22">
        <v>63.45</v>
      </c>
      <c r="F15" s="21"/>
      <c r="G15" s="16">
        <f t="shared" si="2"/>
        <v>0</v>
      </c>
      <c r="H15" s="20" t="str">
        <f t="shared" si="1"/>
        <v/>
      </c>
      <c r="I15" s="26">
        <v>63.45</v>
      </c>
    </row>
    <row r="16" spans="1:256" s="2" customFormat="1" ht="30" customHeight="1" x14ac:dyDescent="0.15">
      <c r="A16" s="11" t="s">
        <v>41</v>
      </c>
      <c r="B16" s="12" t="s">
        <v>42</v>
      </c>
      <c r="C16" s="11"/>
      <c r="D16" s="13"/>
      <c r="E16" s="14"/>
      <c r="F16" s="21"/>
      <c r="G16" s="16"/>
      <c r="H16" s="20" t="str">
        <f t="shared" si="1"/>
        <v/>
      </c>
      <c r="I16" s="23"/>
    </row>
    <row r="17" spans="1:9" s="2" customFormat="1" ht="30" customHeight="1" x14ac:dyDescent="0.15">
      <c r="A17" s="11" t="s">
        <v>43</v>
      </c>
      <c r="B17" s="12" t="s">
        <v>44</v>
      </c>
      <c r="C17" s="11" t="s">
        <v>20</v>
      </c>
      <c r="D17" s="13" t="s">
        <v>45</v>
      </c>
      <c r="E17" s="22">
        <v>52.05</v>
      </c>
      <c r="F17" s="21"/>
      <c r="G17" s="16">
        <f t="shared" ref="G17:G19" si="3">ROUND(F17*D17,0)</f>
        <v>0</v>
      </c>
      <c r="H17" s="20" t="str">
        <f t="shared" si="1"/>
        <v/>
      </c>
      <c r="I17" s="26">
        <v>52.05</v>
      </c>
    </row>
    <row r="18" spans="1:9" s="2" customFormat="1" ht="30" customHeight="1" x14ac:dyDescent="0.15">
      <c r="A18" s="11" t="s">
        <v>46</v>
      </c>
      <c r="B18" s="12" t="s">
        <v>47</v>
      </c>
      <c r="C18" s="11" t="s">
        <v>20</v>
      </c>
      <c r="D18" s="13" t="s">
        <v>48</v>
      </c>
      <c r="E18" s="22">
        <v>62.59</v>
      </c>
      <c r="F18" s="21"/>
      <c r="G18" s="16">
        <f t="shared" si="3"/>
        <v>0</v>
      </c>
      <c r="H18" s="20" t="str">
        <f t="shared" si="1"/>
        <v/>
      </c>
      <c r="I18" s="26">
        <v>62.59</v>
      </c>
    </row>
    <row r="19" spans="1:9" s="2" customFormat="1" ht="30" customHeight="1" x14ac:dyDescent="0.15">
      <c r="A19" s="11" t="s">
        <v>49</v>
      </c>
      <c r="B19" s="12" t="s">
        <v>50</v>
      </c>
      <c r="C19" s="11" t="s">
        <v>20</v>
      </c>
      <c r="D19" s="13" t="s">
        <v>51</v>
      </c>
      <c r="E19" s="22">
        <v>62.41</v>
      </c>
      <c r="F19" s="21"/>
      <c r="G19" s="16">
        <f t="shared" si="3"/>
        <v>0</v>
      </c>
      <c r="H19" s="20" t="str">
        <f t="shared" si="1"/>
        <v/>
      </c>
      <c r="I19" s="26">
        <v>62.41</v>
      </c>
    </row>
    <row r="20" spans="1:9" s="2" customFormat="1" ht="30" customHeight="1" x14ac:dyDescent="0.15">
      <c r="A20" s="11" t="s">
        <v>52</v>
      </c>
      <c r="B20" s="12" t="s">
        <v>53</v>
      </c>
      <c r="C20" s="11"/>
      <c r="D20" s="13"/>
      <c r="E20" s="14"/>
      <c r="F20" s="21"/>
      <c r="G20" s="16"/>
      <c r="H20" s="20" t="str">
        <f t="shared" si="1"/>
        <v/>
      </c>
      <c r="I20" s="23"/>
    </row>
    <row r="21" spans="1:9" s="2" customFormat="1" ht="30" customHeight="1" x14ac:dyDescent="0.15">
      <c r="A21" s="11" t="s">
        <v>54</v>
      </c>
      <c r="B21" s="12" t="s">
        <v>55</v>
      </c>
      <c r="C21" s="11" t="s">
        <v>20</v>
      </c>
      <c r="D21" s="13" t="s">
        <v>56</v>
      </c>
      <c r="E21" s="22">
        <v>375.32</v>
      </c>
      <c r="F21" s="21"/>
      <c r="G21" s="16">
        <f t="shared" ref="G21:G25" si="4">ROUND(F21*D21,0)</f>
        <v>0</v>
      </c>
      <c r="H21" s="20" t="str">
        <f t="shared" si="1"/>
        <v/>
      </c>
      <c r="I21" s="26">
        <v>375.32</v>
      </c>
    </row>
    <row r="22" spans="1:9" s="2" customFormat="1" ht="30" customHeight="1" x14ac:dyDescent="0.15">
      <c r="A22" s="11" t="s">
        <v>57</v>
      </c>
      <c r="B22" s="12" t="s">
        <v>58</v>
      </c>
      <c r="C22" s="11" t="s">
        <v>20</v>
      </c>
      <c r="D22" s="13" t="s">
        <v>59</v>
      </c>
      <c r="E22" s="22">
        <v>376.19</v>
      </c>
      <c r="F22" s="21"/>
      <c r="G22" s="16">
        <f t="shared" si="4"/>
        <v>0</v>
      </c>
      <c r="H22" s="20" t="str">
        <f t="shared" si="1"/>
        <v/>
      </c>
      <c r="I22" s="26">
        <v>376.19</v>
      </c>
    </row>
    <row r="23" spans="1:9" s="2" customFormat="1" ht="30" customHeight="1" x14ac:dyDescent="0.15">
      <c r="A23" s="11" t="s">
        <v>60</v>
      </c>
      <c r="B23" s="12" t="s">
        <v>61</v>
      </c>
      <c r="C23" s="11" t="s">
        <v>20</v>
      </c>
      <c r="D23" s="13" t="s">
        <v>62</v>
      </c>
      <c r="E23" s="22">
        <v>80.400000000000006</v>
      </c>
      <c r="F23" s="21"/>
      <c r="G23" s="16">
        <f t="shared" si="4"/>
        <v>0</v>
      </c>
      <c r="H23" s="20" t="str">
        <f t="shared" si="1"/>
        <v/>
      </c>
      <c r="I23" s="26">
        <v>80.400000000000006</v>
      </c>
    </row>
    <row r="24" spans="1:9" s="2" customFormat="1" ht="30" customHeight="1" x14ac:dyDescent="0.15">
      <c r="A24" s="11" t="s">
        <v>63</v>
      </c>
      <c r="B24" s="12" t="s">
        <v>64</v>
      </c>
      <c r="C24" s="11" t="s">
        <v>65</v>
      </c>
      <c r="D24" s="13" t="s">
        <v>66</v>
      </c>
      <c r="E24" s="22">
        <v>485.09</v>
      </c>
      <c r="F24" s="21"/>
      <c r="G24" s="16">
        <f t="shared" si="4"/>
        <v>0</v>
      </c>
      <c r="H24" s="20" t="str">
        <f t="shared" si="1"/>
        <v/>
      </c>
      <c r="I24" s="26">
        <v>485.09</v>
      </c>
    </row>
    <row r="25" spans="1:9" s="2" customFormat="1" ht="30" customHeight="1" x14ac:dyDescent="0.15">
      <c r="A25" s="11" t="s">
        <v>67</v>
      </c>
      <c r="B25" s="12" t="s">
        <v>68</v>
      </c>
      <c r="C25" s="11" t="s">
        <v>69</v>
      </c>
      <c r="D25" s="13" t="s">
        <v>70</v>
      </c>
      <c r="E25" s="22">
        <v>23.68</v>
      </c>
      <c r="F25" s="21"/>
      <c r="G25" s="16">
        <f t="shared" si="4"/>
        <v>0</v>
      </c>
      <c r="H25" s="20" t="str">
        <f t="shared" si="1"/>
        <v/>
      </c>
      <c r="I25" s="26">
        <v>23.68</v>
      </c>
    </row>
    <row r="26" spans="1:9" s="2" customFormat="1" ht="30" customHeight="1" x14ac:dyDescent="0.15">
      <c r="A26" s="11" t="s">
        <v>71</v>
      </c>
      <c r="B26" s="12" t="s">
        <v>72</v>
      </c>
      <c r="C26" s="11"/>
      <c r="D26" s="13"/>
      <c r="E26" s="14"/>
      <c r="F26" s="21"/>
      <c r="G26" s="16"/>
      <c r="H26" s="20" t="str">
        <f t="shared" si="1"/>
        <v/>
      </c>
      <c r="I26" s="23"/>
    </row>
    <row r="27" spans="1:9" s="2" customFormat="1" ht="30" customHeight="1" x14ac:dyDescent="0.15">
      <c r="A27" s="11" t="s">
        <v>73</v>
      </c>
      <c r="B27" s="12" t="s">
        <v>74</v>
      </c>
      <c r="C27" s="11" t="s">
        <v>20</v>
      </c>
      <c r="D27" s="13" t="s">
        <v>75</v>
      </c>
      <c r="E27" s="22">
        <v>7.26</v>
      </c>
      <c r="F27" s="21"/>
      <c r="G27" s="16">
        <f t="shared" ref="G27:G32" si="5">ROUND(F27*D27,0)</f>
        <v>0</v>
      </c>
      <c r="H27" s="20" t="str">
        <f t="shared" si="1"/>
        <v/>
      </c>
      <c r="I27" s="26">
        <v>7.26</v>
      </c>
    </row>
    <row r="28" spans="1:9" s="2" customFormat="1" ht="30" customHeight="1" x14ac:dyDescent="0.15">
      <c r="A28" s="11" t="s">
        <v>76</v>
      </c>
      <c r="B28" s="12" t="s">
        <v>77</v>
      </c>
      <c r="C28" s="11" t="s">
        <v>20</v>
      </c>
      <c r="D28" s="13" t="s">
        <v>78</v>
      </c>
      <c r="E28" s="22">
        <v>43.53</v>
      </c>
      <c r="F28" s="21"/>
      <c r="G28" s="16">
        <f t="shared" si="5"/>
        <v>0</v>
      </c>
      <c r="H28" s="20" t="str">
        <f t="shared" si="1"/>
        <v/>
      </c>
      <c r="I28" s="26">
        <v>43.53</v>
      </c>
    </row>
    <row r="29" spans="1:9" s="2" customFormat="1" ht="30" customHeight="1" x14ac:dyDescent="0.15">
      <c r="A29" s="11" t="s">
        <v>79</v>
      </c>
      <c r="B29" s="12" t="s">
        <v>80</v>
      </c>
      <c r="C29" s="11"/>
      <c r="D29" s="13"/>
      <c r="E29" s="14"/>
      <c r="F29" s="21"/>
      <c r="G29" s="16"/>
      <c r="H29" s="20" t="str">
        <f t="shared" si="1"/>
        <v/>
      </c>
      <c r="I29" s="23"/>
    </row>
    <row r="30" spans="1:9" s="2" customFormat="1" ht="30" customHeight="1" x14ac:dyDescent="0.15">
      <c r="A30" s="11" t="s">
        <v>81</v>
      </c>
      <c r="B30" s="12" t="s">
        <v>82</v>
      </c>
      <c r="C30" s="11" t="s">
        <v>20</v>
      </c>
      <c r="D30" s="13" t="s">
        <v>83</v>
      </c>
      <c r="E30" s="22">
        <v>5.05</v>
      </c>
      <c r="F30" s="21"/>
      <c r="G30" s="16">
        <f t="shared" si="5"/>
        <v>0</v>
      </c>
      <c r="H30" s="20" t="str">
        <f t="shared" si="1"/>
        <v/>
      </c>
      <c r="I30" s="26">
        <v>5.05</v>
      </c>
    </row>
    <row r="31" spans="1:9" s="2" customFormat="1" ht="30" customHeight="1" x14ac:dyDescent="0.15">
      <c r="A31" s="11" t="s">
        <v>84</v>
      </c>
      <c r="B31" s="12" t="s">
        <v>85</v>
      </c>
      <c r="C31" s="11" t="s">
        <v>20</v>
      </c>
      <c r="D31" s="13" t="s">
        <v>86</v>
      </c>
      <c r="E31" s="22">
        <v>50.32</v>
      </c>
      <c r="F31" s="21"/>
      <c r="G31" s="16">
        <f t="shared" si="5"/>
        <v>0</v>
      </c>
      <c r="H31" s="20" t="str">
        <f t="shared" si="1"/>
        <v/>
      </c>
      <c r="I31" s="26">
        <v>50.32</v>
      </c>
    </row>
    <row r="32" spans="1:9" s="2" customFormat="1" ht="30" customHeight="1" x14ac:dyDescent="0.15">
      <c r="A32" s="11" t="s">
        <v>87</v>
      </c>
      <c r="B32" s="12" t="s">
        <v>88</v>
      </c>
      <c r="C32" s="11" t="s">
        <v>20</v>
      </c>
      <c r="D32" s="13" t="s">
        <v>78</v>
      </c>
      <c r="E32" s="22">
        <v>9.83</v>
      </c>
      <c r="F32" s="21"/>
      <c r="G32" s="16">
        <f t="shared" si="5"/>
        <v>0</v>
      </c>
      <c r="H32" s="20" t="str">
        <f t="shared" si="1"/>
        <v/>
      </c>
      <c r="I32" s="26">
        <v>9.83</v>
      </c>
    </row>
    <row r="33" spans="1:9" s="2" customFormat="1" ht="30" customHeight="1" x14ac:dyDescent="0.15">
      <c r="A33" s="11" t="s">
        <v>89</v>
      </c>
      <c r="B33" s="12" t="s">
        <v>90</v>
      </c>
      <c r="C33" s="11"/>
      <c r="D33" s="13"/>
      <c r="E33" s="14"/>
      <c r="F33" s="21"/>
      <c r="G33" s="16"/>
      <c r="H33" s="20" t="str">
        <f t="shared" si="1"/>
        <v/>
      </c>
      <c r="I33" s="23"/>
    </row>
    <row r="34" spans="1:9" s="2" customFormat="1" ht="30" customHeight="1" x14ac:dyDescent="0.15">
      <c r="A34" s="11" t="s">
        <v>91</v>
      </c>
      <c r="B34" s="12" t="s">
        <v>92</v>
      </c>
      <c r="C34" s="11"/>
      <c r="D34" s="13"/>
      <c r="E34" s="14"/>
      <c r="F34" s="21"/>
      <c r="G34" s="16"/>
      <c r="H34" s="20" t="str">
        <f t="shared" si="1"/>
        <v/>
      </c>
      <c r="I34" s="23"/>
    </row>
    <row r="35" spans="1:9" s="2" customFormat="1" ht="30" customHeight="1" x14ac:dyDescent="0.15">
      <c r="A35" s="11" t="s">
        <v>93</v>
      </c>
      <c r="B35" s="12" t="s">
        <v>88</v>
      </c>
      <c r="C35" s="11" t="s">
        <v>20</v>
      </c>
      <c r="D35" s="13" t="s">
        <v>94</v>
      </c>
      <c r="E35" s="22">
        <v>9.83</v>
      </c>
      <c r="F35" s="21"/>
      <c r="G35" s="16">
        <f t="shared" ref="G35:G40" si="6">ROUND(F35*D35,0)</f>
        <v>0</v>
      </c>
      <c r="H35" s="20" t="str">
        <f t="shared" si="1"/>
        <v/>
      </c>
      <c r="I35" s="26">
        <v>9.83</v>
      </c>
    </row>
    <row r="36" spans="1:9" s="2" customFormat="1" ht="30" customHeight="1" x14ac:dyDescent="0.15">
      <c r="A36" s="11" t="s">
        <v>95</v>
      </c>
      <c r="B36" s="12" t="s">
        <v>96</v>
      </c>
      <c r="C36" s="11"/>
      <c r="D36" s="13"/>
      <c r="E36" s="14"/>
      <c r="F36" s="21"/>
      <c r="G36" s="16"/>
      <c r="H36" s="20" t="str">
        <f t="shared" si="1"/>
        <v/>
      </c>
      <c r="I36" s="23"/>
    </row>
    <row r="37" spans="1:9" s="2" customFormat="1" ht="30" customHeight="1" x14ac:dyDescent="0.15">
      <c r="A37" s="11" t="s">
        <v>97</v>
      </c>
      <c r="B37" s="12" t="s">
        <v>96</v>
      </c>
      <c r="C37" s="11" t="s">
        <v>98</v>
      </c>
      <c r="D37" s="13" t="s">
        <v>99</v>
      </c>
      <c r="E37" s="22">
        <v>11.84</v>
      </c>
      <c r="F37" s="21"/>
      <c r="G37" s="16">
        <f t="shared" si="6"/>
        <v>0</v>
      </c>
      <c r="H37" s="20" t="str">
        <f t="shared" si="1"/>
        <v/>
      </c>
      <c r="I37" s="26">
        <v>11.84</v>
      </c>
    </row>
    <row r="38" spans="1:9" s="2" customFormat="1" ht="30" customHeight="1" x14ac:dyDescent="0.15">
      <c r="A38" s="11" t="s">
        <v>100</v>
      </c>
      <c r="B38" s="12" t="s">
        <v>101</v>
      </c>
      <c r="C38" s="11"/>
      <c r="D38" s="13"/>
      <c r="E38" s="14"/>
      <c r="F38" s="21"/>
      <c r="G38" s="16"/>
      <c r="H38" s="20" t="str">
        <f t="shared" si="1"/>
        <v/>
      </c>
      <c r="I38" s="23"/>
    </row>
    <row r="39" spans="1:9" s="2" customFormat="1" ht="30" customHeight="1" x14ac:dyDescent="0.15">
      <c r="A39" s="11" t="s">
        <v>102</v>
      </c>
      <c r="B39" s="12" t="s">
        <v>103</v>
      </c>
      <c r="C39" s="11"/>
      <c r="D39" s="13"/>
      <c r="E39" s="14"/>
      <c r="F39" s="21"/>
      <c r="G39" s="16"/>
      <c r="H39" s="20" t="str">
        <f t="shared" si="1"/>
        <v/>
      </c>
      <c r="I39" s="23"/>
    </row>
    <row r="40" spans="1:9" s="2" customFormat="1" ht="30" customHeight="1" x14ac:dyDescent="0.15">
      <c r="A40" s="11" t="s">
        <v>104</v>
      </c>
      <c r="B40" s="12" t="s">
        <v>103</v>
      </c>
      <c r="C40" s="11" t="s">
        <v>20</v>
      </c>
      <c r="D40" s="13" t="s">
        <v>105</v>
      </c>
      <c r="E40" s="22">
        <v>42.5</v>
      </c>
      <c r="F40" s="21"/>
      <c r="G40" s="16">
        <f t="shared" si="6"/>
        <v>0</v>
      </c>
      <c r="H40" s="20" t="str">
        <f t="shared" si="1"/>
        <v/>
      </c>
      <c r="I40" s="26">
        <v>42.5</v>
      </c>
    </row>
    <row r="41" spans="1:9" s="2" customFormat="1" ht="30" customHeight="1" x14ac:dyDescent="0.15">
      <c r="A41" s="11" t="s">
        <v>106</v>
      </c>
      <c r="B41" s="12" t="s">
        <v>107</v>
      </c>
      <c r="C41" s="11"/>
      <c r="D41" s="13"/>
      <c r="E41" s="14"/>
      <c r="F41" s="21"/>
      <c r="G41" s="16"/>
      <c r="H41" s="20" t="str">
        <f t="shared" si="1"/>
        <v/>
      </c>
      <c r="I41" s="23"/>
    </row>
    <row r="42" spans="1:9" s="2" customFormat="1" ht="30" customHeight="1" x14ac:dyDescent="0.15">
      <c r="A42" s="11" t="s">
        <v>108</v>
      </c>
      <c r="B42" s="12" t="s">
        <v>109</v>
      </c>
      <c r="C42" s="11" t="s">
        <v>20</v>
      </c>
      <c r="D42" s="13" t="s">
        <v>110</v>
      </c>
      <c r="E42" s="22">
        <v>96.58</v>
      </c>
      <c r="F42" s="21"/>
      <c r="G42" s="16">
        <f t="shared" ref="G42:G48" si="7">ROUND(F42*D42,0)</f>
        <v>0</v>
      </c>
      <c r="H42" s="20" t="str">
        <f t="shared" si="1"/>
        <v/>
      </c>
      <c r="I42" s="26">
        <v>96.58</v>
      </c>
    </row>
    <row r="43" spans="1:9" s="2" customFormat="1" ht="30" customHeight="1" x14ac:dyDescent="0.15">
      <c r="A43" s="11" t="s">
        <v>111</v>
      </c>
      <c r="B43" s="12" t="s">
        <v>112</v>
      </c>
      <c r="C43" s="11"/>
      <c r="D43" s="13"/>
      <c r="E43" s="14"/>
      <c r="F43" s="21"/>
      <c r="G43" s="16"/>
      <c r="H43" s="20" t="str">
        <f t="shared" si="1"/>
        <v/>
      </c>
      <c r="I43" s="23"/>
    </row>
    <row r="44" spans="1:9" s="2" customFormat="1" ht="30" customHeight="1" x14ac:dyDescent="0.15">
      <c r="A44" s="11" t="s">
        <v>113</v>
      </c>
      <c r="B44" s="12" t="s">
        <v>112</v>
      </c>
      <c r="C44" s="11" t="s">
        <v>20</v>
      </c>
      <c r="D44" s="13" t="s">
        <v>114</v>
      </c>
      <c r="E44" s="22">
        <v>386.99</v>
      </c>
      <c r="F44" s="21"/>
      <c r="G44" s="16">
        <f t="shared" si="7"/>
        <v>0</v>
      </c>
      <c r="H44" s="20" t="str">
        <f t="shared" si="1"/>
        <v/>
      </c>
      <c r="I44" s="26">
        <v>386.99</v>
      </c>
    </row>
    <row r="45" spans="1:9" s="2" customFormat="1" ht="30" customHeight="1" x14ac:dyDescent="0.15">
      <c r="A45" s="11" t="s">
        <v>115</v>
      </c>
      <c r="B45" s="12" t="s">
        <v>116</v>
      </c>
      <c r="C45" s="11"/>
      <c r="D45" s="13"/>
      <c r="E45" s="14"/>
      <c r="F45" s="21"/>
      <c r="G45" s="16"/>
      <c r="H45" s="20" t="str">
        <f t="shared" si="1"/>
        <v/>
      </c>
      <c r="I45" s="23"/>
    </row>
    <row r="46" spans="1:9" s="2" customFormat="1" ht="30" customHeight="1" x14ac:dyDescent="0.15">
      <c r="A46" s="11" t="s">
        <v>117</v>
      </c>
      <c r="B46" s="12" t="s">
        <v>118</v>
      </c>
      <c r="C46" s="11"/>
      <c r="D46" s="13"/>
      <c r="E46" s="14"/>
      <c r="F46" s="21"/>
      <c r="G46" s="16"/>
      <c r="H46" s="20" t="str">
        <f t="shared" si="1"/>
        <v/>
      </c>
      <c r="I46" s="23"/>
    </row>
    <row r="47" spans="1:9" s="2" customFormat="1" ht="30" customHeight="1" x14ac:dyDescent="0.15">
      <c r="A47" s="11" t="s">
        <v>119</v>
      </c>
      <c r="B47" s="12" t="s">
        <v>120</v>
      </c>
      <c r="C47" s="11" t="s">
        <v>69</v>
      </c>
      <c r="D47" s="13" t="s">
        <v>121</v>
      </c>
      <c r="E47" s="22">
        <v>98.1</v>
      </c>
      <c r="F47" s="21"/>
      <c r="G47" s="16">
        <f t="shared" si="7"/>
        <v>0</v>
      </c>
      <c r="H47" s="20" t="str">
        <f t="shared" si="1"/>
        <v/>
      </c>
      <c r="I47" s="26">
        <v>98.1</v>
      </c>
    </row>
    <row r="48" spans="1:9" s="2" customFormat="1" ht="30" customHeight="1" x14ac:dyDescent="0.15">
      <c r="A48" s="11" t="s">
        <v>122</v>
      </c>
      <c r="B48" s="12" t="s">
        <v>123</v>
      </c>
      <c r="C48" s="11" t="s">
        <v>124</v>
      </c>
      <c r="D48" s="13" t="s">
        <v>125</v>
      </c>
      <c r="E48" s="22">
        <v>437.83</v>
      </c>
      <c r="F48" s="21"/>
      <c r="G48" s="16">
        <f t="shared" si="7"/>
        <v>0</v>
      </c>
      <c r="H48" s="20" t="str">
        <f t="shared" si="1"/>
        <v/>
      </c>
      <c r="I48" s="26">
        <v>437.83</v>
      </c>
    </row>
    <row r="49" spans="1:9" s="2" customFormat="1" ht="30" customHeight="1" x14ac:dyDescent="0.15">
      <c r="A49" s="11" t="s">
        <v>126</v>
      </c>
      <c r="B49" s="12" t="s">
        <v>127</v>
      </c>
      <c r="C49" s="11"/>
      <c r="D49" s="13"/>
      <c r="E49" s="14"/>
      <c r="F49" s="21"/>
      <c r="G49" s="16"/>
      <c r="H49" s="20" t="str">
        <f t="shared" si="1"/>
        <v/>
      </c>
      <c r="I49" s="23"/>
    </row>
    <row r="50" spans="1:9" s="2" customFormat="1" ht="30" customHeight="1" x14ac:dyDescent="0.15">
      <c r="A50" s="11" t="s">
        <v>128</v>
      </c>
      <c r="B50" s="12" t="s">
        <v>129</v>
      </c>
      <c r="C50" s="11" t="s">
        <v>98</v>
      </c>
      <c r="D50" s="13" t="s">
        <v>130</v>
      </c>
      <c r="E50" s="22">
        <v>12.46</v>
      </c>
      <c r="F50" s="21"/>
      <c r="G50" s="16">
        <f t="shared" ref="G50:G54" si="8">ROUND(F50*D50,0)</f>
        <v>0</v>
      </c>
      <c r="H50" s="20" t="str">
        <f t="shared" si="1"/>
        <v/>
      </c>
      <c r="I50" s="26">
        <v>12.46</v>
      </c>
    </row>
    <row r="51" spans="1:9" s="2" customFormat="1" ht="30" customHeight="1" x14ac:dyDescent="0.15">
      <c r="A51" s="11" t="s">
        <v>131</v>
      </c>
      <c r="B51" s="12" t="s">
        <v>132</v>
      </c>
      <c r="C51" s="11" t="s">
        <v>98</v>
      </c>
      <c r="D51" s="13" t="s">
        <v>133</v>
      </c>
      <c r="E51" s="22">
        <v>23.06</v>
      </c>
      <c r="F51" s="21"/>
      <c r="G51" s="16">
        <f t="shared" si="8"/>
        <v>0</v>
      </c>
      <c r="H51" s="20" t="str">
        <f t="shared" si="1"/>
        <v/>
      </c>
      <c r="I51" s="26">
        <v>23.06</v>
      </c>
    </row>
    <row r="52" spans="1:9" s="2" customFormat="1" ht="30" customHeight="1" x14ac:dyDescent="0.15">
      <c r="A52" s="11" t="s">
        <v>134</v>
      </c>
      <c r="B52" s="12" t="s">
        <v>135</v>
      </c>
      <c r="C52" s="11"/>
      <c r="D52" s="13"/>
      <c r="E52" s="14"/>
      <c r="F52" s="21"/>
      <c r="G52" s="16"/>
      <c r="H52" s="20" t="str">
        <f t="shared" si="1"/>
        <v/>
      </c>
      <c r="I52" s="23"/>
    </row>
    <row r="53" spans="1:9" s="2" customFormat="1" ht="30" customHeight="1" x14ac:dyDescent="0.15">
      <c r="A53" s="11" t="s">
        <v>136</v>
      </c>
      <c r="B53" s="12" t="s">
        <v>135</v>
      </c>
      <c r="C53" s="11"/>
      <c r="D53" s="13"/>
      <c r="E53" s="14"/>
      <c r="F53" s="21"/>
      <c r="G53" s="16"/>
      <c r="H53" s="20" t="str">
        <f t="shared" si="1"/>
        <v/>
      </c>
      <c r="I53" s="23"/>
    </row>
    <row r="54" spans="1:9" s="2" customFormat="1" ht="30" customHeight="1" x14ac:dyDescent="0.15">
      <c r="A54" s="11" t="s">
        <v>137</v>
      </c>
      <c r="B54" s="12" t="s">
        <v>135</v>
      </c>
      <c r="C54" s="11" t="s">
        <v>20</v>
      </c>
      <c r="D54" s="13" t="s">
        <v>138</v>
      </c>
      <c r="E54" s="22">
        <v>395.87</v>
      </c>
      <c r="F54" s="21"/>
      <c r="G54" s="16">
        <f t="shared" si="8"/>
        <v>0</v>
      </c>
      <c r="H54" s="20" t="str">
        <f t="shared" si="1"/>
        <v/>
      </c>
      <c r="I54" s="26">
        <v>395.87</v>
      </c>
    </row>
    <row r="55" spans="1:9" s="2" customFormat="1" ht="30" customHeight="1" x14ac:dyDescent="0.15">
      <c r="A55" s="11" t="s">
        <v>139</v>
      </c>
      <c r="B55" s="12" t="s">
        <v>140</v>
      </c>
      <c r="C55" s="11"/>
      <c r="D55" s="13"/>
      <c r="E55" s="14"/>
      <c r="F55" s="21"/>
      <c r="G55" s="16"/>
      <c r="H55" s="20" t="str">
        <f t="shared" si="1"/>
        <v/>
      </c>
      <c r="I55" s="23"/>
    </row>
    <row r="56" spans="1:9" s="2" customFormat="1" ht="30" customHeight="1" x14ac:dyDescent="0.15">
      <c r="A56" s="11" t="s">
        <v>141</v>
      </c>
      <c r="B56" s="12" t="s">
        <v>142</v>
      </c>
      <c r="C56" s="11"/>
      <c r="D56" s="13"/>
      <c r="E56" s="14"/>
      <c r="F56" s="21"/>
      <c r="G56" s="16"/>
      <c r="H56" s="20" t="str">
        <f t="shared" si="1"/>
        <v/>
      </c>
      <c r="I56" s="23"/>
    </row>
    <row r="57" spans="1:9" s="2" customFormat="1" ht="30" customHeight="1" x14ac:dyDescent="0.15">
      <c r="A57" s="11" t="s">
        <v>143</v>
      </c>
      <c r="B57" s="12" t="s">
        <v>142</v>
      </c>
      <c r="C57" s="11" t="s">
        <v>98</v>
      </c>
      <c r="D57" s="13" t="s">
        <v>144</v>
      </c>
      <c r="E57" s="22">
        <v>9.65</v>
      </c>
      <c r="F57" s="21"/>
      <c r="G57" s="16">
        <f t="shared" ref="G57:G62" si="9">ROUND(F57*D57,0)</f>
        <v>0</v>
      </c>
      <c r="H57" s="20" t="str">
        <f t="shared" si="1"/>
        <v/>
      </c>
      <c r="I57" s="26">
        <v>9.65</v>
      </c>
    </row>
    <row r="58" spans="1:9" s="2" customFormat="1" ht="30" customHeight="1" x14ac:dyDescent="0.15">
      <c r="A58" s="11" t="s">
        <v>145</v>
      </c>
      <c r="B58" s="12" t="s">
        <v>146</v>
      </c>
      <c r="C58" s="11"/>
      <c r="D58" s="13"/>
      <c r="E58" s="14"/>
      <c r="F58" s="21"/>
      <c r="G58" s="16"/>
      <c r="H58" s="20" t="str">
        <f t="shared" si="1"/>
        <v/>
      </c>
      <c r="I58" s="23"/>
    </row>
    <row r="59" spans="1:9" s="2" customFormat="1" ht="30" customHeight="1" x14ac:dyDescent="0.15">
      <c r="A59" s="11" t="s">
        <v>147</v>
      </c>
      <c r="B59" s="12" t="s">
        <v>146</v>
      </c>
      <c r="C59" s="11"/>
      <c r="D59" s="13"/>
      <c r="E59" s="14"/>
      <c r="F59" s="21"/>
      <c r="G59" s="16"/>
      <c r="H59" s="20" t="str">
        <f t="shared" si="1"/>
        <v/>
      </c>
      <c r="I59" s="23"/>
    </row>
    <row r="60" spans="1:9" s="2" customFormat="1" ht="30" customHeight="1" x14ac:dyDescent="0.15">
      <c r="A60" s="11" t="s">
        <v>148</v>
      </c>
      <c r="B60" s="12" t="s">
        <v>149</v>
      </c>
      <c r="C60" s="11" t="s">
        <v>98</v>
      </c>
      <c r="D60" s="13" t="s">
        <v>150</v>
      </c>
      <c r="E60" s="22">
        <v>6.35</v>
      </c>
      <c r="F60" s="21"/>
      <c r="G60" s="16">
        <f t="shared" si="9"/>
        <v>0</v>
      </c>
      <c r="H60" s="20" t="str">
        <f t="shared" si="1"/>
        <v/>
      </c>
      <c r="I60" s="26">
        <v>6.35</v>
      </c>
    </row>
    <row r="61" spans="1:9" s="2" customFormat="1" ht="30" customHeight="1" x14ac:dyDescent="0.15">
      <c r="A61" s="11" t="s">
        <v>151</v>
      </c>
      <c r="B61" s="12" t="s">
        <v>152</v>
      </c>
      <c r="C61" s="11"/>
      <c r="D61" s="13"/>
      <c r="E61" s="14"/>
      <c r="F61" s="21"/>
      <c r="G61" s="16"/>
      <c r="H61" s="20" t="str">
        <f t="shared" si="1"/>
        <v/>
      </c>
      <c r="I61" s="23"/>
    </row>
    <row r="62" spans="1:9" s="2" customFormat="1" ht="30" customHeight="1" x14ac:dyDescent="0.15">
      <c r="A62" s="11" t="s">
        <v>153</v>
      </c>
      <c r="B62" s="12" t="s">
        <v>154</v>
      </c>
      <c r="C62" s="11" t="s">
        <v>98</v>
      </c>
      <c r="D62" s="13" t="s">
        <v>155</v>
      </c>
      <c r="E62" s="22">
        <v>54.79</v>
      </c>
      <c r="F62" s="21"/>
      <c r="G62" s="16">
        <f t="shared" si="9"/>
        <v>0</v>
      </c>
      <c r="H62" s="20" t="str">
        <f t="shared" si="1"/>
        <v/>
      </c>
      <c r="I62" s="26">
        <v>54.79</v>
      </c>
    </row>
    <row r="63" spans="1:9" s="2" customFormat="1" ht="30" customHeight="1" x14ac:dyDescent="0.15">
      <c r="A63" s="11" t="s">
        <v>156</v>
      </c>
      <c r="B63" s="12" t="s">
        <v>157</v>
      </c>
      <c r="C63" s="11"/>
      <c r="D63" s="13"/>
      <c r="E63" s="14"/>
      <c r="F63" s="21"/>
      <c r="G63" s="16"/>
      <c r="H63" s="20" t="str">
        <f t="shared" si="1"/>
        <v/>
      </c>
      <c r="I63" s="23"/>
    </row>
    <row r="64" spans="1:9" s="2" customFormat="1" ht="30" customHeight="1" x14ac:dyDescent="0.15">
      <c r="A64" s="11" t="s">
        <v>158</v>
      </c>
      <c r="B64" s="12" t="s">
        <v>159</v>
      </c>
      <c r="C64" s="11" t="s">
        <v>98</v>
      </c>
      <c r="D64" s="13" t="s">
        <v>160</v>
      </c>
      <c r="E64" s="22">
        <v>21.89</v>
      </c>
      <c r="F64" s="21"/>
      <c r="G64" s="16">
        <f t="shared" ref="G64:G68" si="10">ROUND(F64*D64,0)</f>
        <v>0</v>
      </c>
      <c r="H64" s="20" t="str">
        <f t="shared" si="1"/>
        <v/>
      </c>
      <c r="I64" s="26">
        <v>21.89</v>
      </c>
    </row>
    <row r="65" spans="1:9" s="2" customFormat="1" ht="30" customHeight="1" x14ac:dyDescent="0.15">
      <c r="A65" s="11" t="s">
        <v>161</v>
      </c>
      <c r="B65" s="12" t="s">
        <v>162</v>
      </c>
      <c r="C65" s="11" t="s">
        <v>98</v>
      </c>
      <c r="D65" s="13" t="s">
        <v>163</v>
      </c>
      <c r="E65" s="22">
        <v>23.5</v>
      </c>
      <c r="F65" s="21"/>
      <c r="G65" s="16">
        <f t="shared" si="10"/>
        <v>0</v>
      </c>
      <c r="H65" s="20" t="str">
        <f t="shared" si="1"/>
        <v/>
      </c>
      <c r="I65" s="26">
        <v>23.5</v>
      </c>
    </row>
    <row r="66" spans="1:9" s="2" customFormat="1" ht="30" customHeight="1" x14ac:dyDescent="0.15">
      <c r="A66" s="11" t="s">
        <v>164</v>
      </c>
      <c r="B66" s="12" t="s">
        <v>165</v>
      </c>
      <c r="C66" s="11"/>
      <c r="D66" s="13"/>
      <c r="E66" s="14"/>
      <c r="F66" s="21"/>
      <c r="G66" s="16"/>
      <c r="H66" s="20" t="str">
        <f t="shared" si="1"/>
        <v/>
      </c>
      <c r="I66" s="23"/>
    </row>
    <row r="67" spans="1:9" s="2" customFormat="1" ht="30" customHeight="1" x14ac:dyDescent="0.15">
      <c r="A67" s="11" t="s">
        <v>166</v>
      </c>
      <c r="B67" s="12" t="s">
        <v>167</v>
      </c>
      <c r="C67" s="11" t="s">
        <v>168</v>
      </c>
      <c r="D67" s="13" t="s">
        <v>169</v>
      </c>
      <c r="E67" s="22">
        <v>1055.58</v>
      </c>
      <c r="F67" s="21"/>
      <c r="G67" s="16">
        <f t="shared" si="10"/>
        <v>0</v>
      </c>
      <c r="H67" s="20" t="str">
        <f t="shared" si="1"/>
        <v/>
      </c>
      <c r="I67" s="26">
        <v>1055.58</v>
      </c>
    </row>
    <row r="68" spans="1:9" s="2" customFormat="1" ht="30" customHeight="1" x14ac:dyDescent="0.15">
      <c r="A68" s="11" t="s">
        <v>170</v>
      </c>
      <c r="B68" s="12" t="s">
        <v>171</v>
      </c>
      <c r="C68" s="11" t="s">
        <v>168</v>
      </c>
      <c r="D68" s="13" t="s">
        <v>172</v>
      </c>
      <c r="E68" s="22">
        <v>1027.2</v>
      </c>
      <c r="F68" s="21"/>
      <c r="G68" s="16">
        <f t="shared" si="10"/>
        <v>0</v>
      </c>
      <c r="H68" s="20" t="str">
        <f t="shared" si="1"/>
        <v/>
      </c>
      <c r="I68" s="26">
        <v>1027.2</v>
      </c>
    </row>
    <row r="69" spans="1:9" s="2" customFormat="1" ht="30" customHeight="1" x14ac:dyDescent="0.15">
      <c r="A69" s="11" t="s">
        <v>173</v>
      </c>
      <c r="B69" s="12" t="s">
        <v>174</v>
      </c>
      <c r="C69" s="11"/>
      <c r="D69" s="13"/>
      <c r="E69" s="14"/>
      <c r="F69" s="21"/>
      <c r="G69" s="16"/>
      <c r="H69" s="20" t="str">
        <f t="shared" si="1"/>
        <v/>
      </c>
      <c r="I69" s="23"/>
    </row>
    <row r="70" spans="1:9" s="2" customFormat="1" ht="30" customHeight="1" x14ac:dyDescent="0.15">
      <c r="A70" s="11" t="s">
        <v>175</v>
      </c>
      <c r="B70" s="12" t="s">
        <v>176</v>
      </c>
      <c r="C70" s="11"/>
      <c r="D70" s="13"/>
      <c r="E70" s="14"/>
      <c r="F70" s="21"/>
      <c r="G70" s="16"/>
      <c r="H70" s="20" t="str">
        <f t="shared" si="1"/>
        <v/>
      </c>
      <c r="I70" s="23"/>
    </row>
    <row r="71" spans="1:9" s="2" customFormat="1" ht="30" customHeight="1" x14ac:dyDescent="0.15">
      <c r="A71" s="11" t="s">
        <v>177</v>
      </c>
      <c r="B71" s="12" t="s">
        <v>176</v>
      </c>
      <c r="C71" s="11" t="s">
        <v>20</v>
      </c>
      <c r="D71" s="13" t="s">
        <v>178</v>
      </c>
      <c r="E71" s="22">
        <v>727.44</v>
      </c>
      <c r="F71" s="21"/>
      <c r="G71" s="16">
        <f t="shared" ref="G71:G77" si="11">ROUND(F71*D71,0)</f>
        <v>0</v>
      </c>
      <c r="H71" s="20" t="str">
        <f t="shared" ref="H71:H108" si="12">IF(F71&lt;0,"非法数值",IF(F71&gt;I71,"超过单价限价",""))</f>
        <v/>
      </c>
      <c r="I71" s="26">
        <v>727.44</v>
      </c>
    </row>
    <row r="72" spans="1:9" s="2" customFormat="1" ht="30" customHeight="1" x14ac:dyDescent="0.15">
      <c r="A72" s="11" t="s">
        <v>179</v>
      </c>
      <c r="B72" s="12" t="s">
        <v>180</v>
      </c>
      <c r="C72" s="11"/>
      <c r="D72" s="13"/>
      <c r="E72" s="14"/>
      <c r="F72" s="21"/>
      <c r="G72" s="16"/>
      <c r="H72" s="20" t="str">
        <f t="shared" si="12"/>
        <v/>
      </c>
      <c r="I72" s="23"/>
    </row>
    <row r="73" spans="1:9" s="2" customFormat="1" ht="30" customHeight="1" x14ac:dyDescent="0.15">
      <c r="A73" s="11" t="s">
        <v>181</v>
      </c>
      <c r="B73" s="12" t="s">
        <v>182</v>
      </c>
      <c r="C73" s="11" t="s">
        <v>20</v>
      </c>
      <c r="D73" s="13" t="s">
        <v>183</v>
      </c>
      <c r="E73" s="22">
        <v>262.16000000000003</v>
      </c>
      <c r="F73" s="21"/>
      <c r="G73" s="16">
        <f t="shared" si="11"/>
        <v>0</v>
      </c>
      <c r="H73" s="20" t="str">
        <f t="shared" si="12"/>
        <v/>
      </c>
      <c r="I73" s="26">
        <v>262.16000000000003</v>
      </c>
    </row>
    <row r="74" spans="1:9" s="2" customFormat="1" ht="30" customHeight="1" x14ac:dyDescent="0.15">
      <c r="A74" s="11" t="s">
        <v>184</v>
      </c>
      <c r="B74" s="12" t="s">
        <v>185</v>
      </c>
      <c r="C74" s="11"/>
      <c r="D74" s="13"/>
      <c r="E74" s="14"/>
      <c r="F74" s="21"/>
      <c r="G74" s="16"/>
      <c r="H74" s="20" t="str">
        <f t="shared" si="12"/>
        <v/>
      </c>
      <c r="I74" s="23"/>
    </row>
    <row r="75" spans="1:9" s="2" customFormat="1" ht="30" customHeight="1" x14ac:dyDescent="0.15">
      <c r="A75" s="11" t="s">
        <v>186</v>
      </c>
      <c r="B75" s="12" t="s">
        <v>187</v>
      </c>
      <c r="C75" s="11" t="s">
        <v>20</v>
      </c>
      <c r="D75" s="13" t="s">
        <v>188</v>
      </c>
      <c r="E75" s="22">
        <v>14.06</v>
      </c>
      <c r="F75" s="21"/>
      <c r="G75" s="16">
        <f t="shared" si="11"/>
        <v>0</v>
      </c>
      <c r="H75" s="20" t="str">
        <f t="shared" si="12"/>
        <v/>
      </c>
      <c r="I75" s="26">
        <v>14.06</v>
      </c>
    </row>
    <row r="76" spans="1:9" s="2" customFormat="1" ht="30" customHeight="1" x14ac:dyDescent="0.15">
      <c r="A76" s="11" t="s">
        <v>189</v>
      </c>
      <c r="B76" s="12" t="s">
        <v>190</v>
      </c>
      <c r="C76" s="11" t="s">
        <v>20</v>
      </c>
      <c r="D76" s="13" t="s">
        <v>191</v>
      </c>
      <c r="E76" s="22">
        <v>299.77999999999997</v>
      </c>
      <c r="F76" s="21"/>
      <c r="G76" s="16">
        <f t="shared" si="11"/>
        <v>0</v>
      </c>
      <c r="H76" s="20" t="str">
        <f t="shared" si="12"/>
        <v/>
      </c>
      <c r="I76" s="26">
        <v>299.77999999999997</v>
      </c>
    </row>
    <row r="77" spans="1:9" s="2" customFormat="1" ht="30" customHeight="1" x14ac:dyDescent="0.15">
      <c r="A77" s="11" t="s">
        <v>192</v>
      </c>
      <c r="B77" s="12" t="s">
        <v>193</v>
      </c>
      <c r="C77" s="11" t="s">
        <v>194</v>
      </c>
      <c r="D77" s="13" t="s">
        <v>195</v>
      </c>
      <c r="E77" s="22">
        <v>2897.08</v>
      </c>
      <c r="F77" s="21"/>
      <c r="G77" s="16">
        <f t="shared" si="11"/>
        <v>0</v>
      </c>
      <c r="H77" s="20" t="str">
        <f t="shared" si="12"/>
        <v/>
      </c>
      <c r="I77" s="26">
        <v>2897.08</v>
      </c>
    </row>
    <row r="78" spans="1:9" s="2" customFormat="1" ht="30" customHeight="1" x14ac:dyDescent="0.15">
      <c r="A78" s="11" t="s">
        <v>196</v>
      </c>
      <c r="B78" s="12" t="s">
        <v>197</v>
      </c>
      <c r="C78" s="11"/>
      <c r="D78" s="13"/>
      <c r="E78" s="14"/>
      <c r="F78" s="21"/>
      <c r="G78" s="16"/>
      <c r="H78" s="20" t="str">
        <f t="shared" si="12"/>
        <v/>
      </c>
      <c r="I78" s="23"/>
    </row>
    <row r="79" spans="1:9" s="2" customFormat="1" ht="30" customHeight="1" x14ac:dyDescent="0.15">
      <c r="A79" s="11" t="s">
        <v>198</v>
      </c>
      <c r="B79" s="12" t="s">
        <v>197</v>
      </c>
      <c r="C79" s="11"/>
      <c r="D79" s="13"/>
      <c r="E79" s="14"/>
      <c r="F79" s="21"/>
      <c r="G79" s="16"/>
      <c r="H79" s="20" t="str">
        <f t="shared" si="12"/>
        <v/>
      </c>
      <c r="I79" s="23"/>
    </row>
    <row r="80" spans="1:9" s="2" customFormat="1" ht="30" customHeight="1" x14ac:dyDescent="0.15">
      <c r="A80" s="11" t="s">
        <v>199</v>
      </c>
      <c r="B80" s="12" t="s">
        <v>197</v>
      </c>
      <c r="C80" s="11" t="s">
        <v>69</v>
      </c>
      <c r="D80" s="13" t="s">
        <v>200</v>
      </c>
      <c r="E80" s="22">
        <v>8894.7999999999993</v>
      </c>
      <c r="F80" s="21"/>
      <c r="G80" s="16">
        <f t="shared" ref="G80:G86" si="13">ROUND(F80*D80,0)</f>
        <v>0</v>
      </c>
      <c r="H80" s="20" t="str">
        <f t="shared" si="12"/>
        <v/>
      </c>
      <c r="I80" s="26">
        <v>8894.7999999999993</v>
      </c>
    </row>
    <row r="81" spans="1:9" s="2" customFormat="1" ht="30" customHeight="1" x14ac:dyDescent="0.15">
      <c r="A81" s="11" t="s">
        <v>201</v>
      </c>
      <c r="B81" s="12" t="s">
        <v>202</v>
      </c>
      <c r="C81" s="11"/>
      <c r="D81" s="13"/>
      <c r="E81" s="14"/>
      <c r="F81" s="21"/>
      <c r="G81" s="16"/>
      <c r="H81" s="20" t="str">
        <f t="shared" si="12"/>
        <v/>
      </c>
      <c r="I81" s="23"/>
    </row>
    <row r="82" spans="1:9" s="2" customFormat="1" ht="30" customHeight="1" x14ac:dyDescent="0.15">
      <c r="A82" s="11" t="s">
        <v>203</v>
      </c>
      <c r="B82" s="12" t="s">
        <v>204</v>
      </c>
      <c r="C82" s="11"/>
      <c r="D82" s="13"/>
      <c r="E82" s="14"/>
      <c r="F82" s="21"/>
      <c r="G82" s="16"/>
      <c r="H82" s="20" t="str">
        <f t="shared" si="12"/>
        <v/>
      </c>
      <c r="I82" s="23"/>
    </row>
    <row r="83" spans="1:9" s="2" customFormat="1" ht="30" customHeight="1" x14ac:dyDescent="0.15">
      <c r="A83" s="11" t="s">
        <v>205</v>
      </c>
      <c r="B83" s="12" t="s">
        <v>206</v>
      </c>
      <c r="C83" s="11" t="s">
        <v>69</v>
      </c>
      <c r="D83" s="13" t="s">
        <v>207</v>
      </c>
      <c r="E83" s="22">
        <v>35.29</v>
      </c>
      <c r="F83" s="21"/>
      <c r="G83" s="16">
        <f t="shared" si="13"/>
        <v>0</v>
      </c>
      <c r="H83" s="20" t="str">
        <f t="shared" si="12"/>
        <v/>
      </c>
      <c r="I83" s="26">
        <v>35.29</v>
      </c>
    </row>
    <row r="84" spans="1:9" s="2" customFormat="1" ht="30" customHeight="1" x14ac:dyDescent="0.15">
      <c r="A84" s="11" t="s">
        <v>208</v>
      </c>
      <c r="B84" s="12" t="s">
        <v>209</v>
      </c>
      <c r="C84" s="11"/>
      <c r="D84" s="13"/>
      <c r="E84" s="14"/>
      <c r="F84" s="21"/>
      <c r="G84" s="16"/>
      <c r="H84" s="20" t="str">
        <f t="shared" si="12"/>
        <v/>
      </c>
      <c r="I84" s="23"/>
    </row>
    <row r="85" spans="1:9" s="2" customFormat="1" ht="30" customHeight="1" x14ac:dyDescent="0.15">
      <c r="A85" s="11" t="s">
        <v>210</v>
      </c>
      <c r="B85" s="12" t="s">
        <v>211</v>
      </c>
      <c r="C85" s="11" t="s">
        <v>69</v>
      </c>
      <c r="D85" s="13" t="s">
        <v>212</v>
      </c>
      <c r="E85" s="22">
        <v>133.97999999999999</v>
      </c>
      <c r="F85" s="21"/>
      <c r="G85" s="16">
        <f t="shared" si="13"/>
        <v>0</v>
      </c>
      <c r="H85" s="20" t="str">
        <f t="shared" si="12"/>
        <v/>
      </c>
      <c r="I85" s="26">
        <v>133.97999999999999</v>
      </c>
    </row>
    <row r="86" spans="1:9" s="2" customFormat="1" ht="30" customHeight="1" x14ac:dyDescent="0.15">
      <c r="A86" s="11" t="s">
        <v>213</v>
      </c>
      <c r="B86" s="12" t="s">
        <v>214</v>
      </c>
      <c r="C86" s="11" t="s">
        <v>65</v>
      </c>
      <c r="D86" s="13" t="s">
        <v>215</v>
      </c>
      <c r="E86" s="22">
        <v>80</v>
      </c>
      <c r="F86" s="21"/>
      <c r="G86" s="16">
        <f t="shared" si="13"/>
        <v>0</v>
      </c>
      <c r="H86" s="20" t="str">
        <f t="shared" si="12"/>
        <v/>
      </c>
      <c r="I86" s="26">
        <v>80</v>
      </c>
    </row>
    <row r="87" spans="1:9" s="2" customFormat="1" ht="30" customHeight="1" x14ac:dyDescent="0.15">
      <c r="A87" s="11" t="s">
        <v>216</v>
      </c>
      <c r="B87" s="12" t="s">
        <v>217</v>
      </c>
      <c r="C87" s="11"/>
      <c r="D87" s="13"/>
      <c r="E87" s="14"/>
      <c r="F87" s="21"/>
      <c r="G87" s="16"/>
      <c r="H87" s="20" t="str">
        <f t="shared" si="12"/>
        <v/>
      </c>
      <c r="I87" s="23"/>
    </row>
    <row r="88" spans="1:9" s="2" customFormat="1" ht="30" customHeight="1" x14ac:dyDescent="0.15">
      <c r="A88" s="11" t="s">
        <v>218</v>
      </c>
      <c r="B88" s="12" t="s">
        <v>219</v>
      </c>
      <c r="C88" s="11" t="s">
        <v>98</v>
      </c>
      <c r="D88" s="13" t="s">
        <v>220</v>
      </c>
      <c r="E88" s="22">
        <v>15.51</v>
      </c>
      <c r="F88" s="21"/>
      <c r="G88" s="16">
        <f t="shared" ref="G88:G92" si="14">ROUND(F88*D88,0)</f>
        <v>0</v>
      </c>
      <c r="H88" s="20" t="str">
        <f t="shared" si="12"/>
        <v/>
      </c>
      <c r="I88" s="26">
        <v>15.51</v>
      </c>
    </row>
    <row r="89" spans="1:9" s="2" customFormat="1" ht="30" customHeight="1" x14ac:dyDescent="0.15">
      <c r="A89" s="11" t="s">
        <v>221</v>
      </c>
      <c r="B89" s="12" t="s">
        <v>222</v>
      </c>
      <c r="C89" s="11" t="s">
        <v>98</v>
      </c>
      <c r="D89" s="13" t="s">
        <v>215</v>
      </c>
      <c r="E89" s="22">
        <v>42.79</v>
      </c>
      <c r="F89" s="21"/>
      <c r="G89" s="16">
        <f t="shared" si="14"/>
        <v>0</v>
      </c>
      <c r="H89" s="20" t="str">
        <f t="shared" si="12"/>
        <v/>
      </c>
      <c r="I89" s="26">
        <v>42.79</v>
      </c>
    </row>
    <row r="90" spans="1:9" s="2" customFormat="1" ht="30" customHeight="1" x14ac:dyDescent="0.15">
      <c r="A90" s="11" t="s">
        <v>223</v>
      </c>
      <c r="B90" s="12" t="s">
        <v>224</v>
      </c>
      <c r="C90" s="11" t="s">
        <v>98</v>
      </c>
      <c r="D90" s="13" t="s">
        <v>225</v>
      </c>
      <c r="E90" s="22">
        <v>17.329999999999998</v>
      </c>
      <c r="F90" s="21"/>
      <c r="G90" s="16">
        <f t="shared" si="14"/>
        <v>0</v>
      </c>
      <c r="H90" s="20" t="str">
        <f t="shared" si="12"/>
        <v/>
      </c>
      <c r="I90" s="26">
        <v>17.329999999999998</v>
      </c>
    </row>
    <row r="91" spans="1:9" s="2" customFormat="1" ht="30" customHeight="1" x14ac:dyDescent="0.15">
      <c r="A91" s="11" t="s">
        <v>226</v>
      </c>
      <c r="B91" s="12" t="s">
        <v>217</v>
      </c>
      <c r="C91" s="11" t="s">
        <v>98</v>
      </c>
      <c r="D91" s="13" t="s">
        <v>227</v>
      </c>
      <c r="E91" s="22">
        <v>7.48</v>
      </c>
      <c r="F91" s="21"/>
      <c r="G91" s="16">
        <f t="shared" si="14"/>
        <v>0</v>
      </c>
      <c r="H91" s="20" t="str">
        <f t="shared" si="12"/>
        <v/>
      </c>
      <c r="I91" s="26">
        <v>7.48</v>
      </c>
    </row>
    <row r="92" spans="1:9" s="2" customFormat="1" ht="30" customHeight="1" x14ac:dyDescent="0.15">
      <c r="A92" s="11" t="s">
        <v>228</v>
      </c>
      <c r="B92" s="12" t="s">
        <v>229</v>
      </c>
      <c r="C92" s="11" t="s">
        <v>98</v>
      </c>
      <c r="D92" s="13" t="s">
        <v>230</v>
      </c>
      <c r="E92" s="22">
        <v>200</v>
      </c>
      <c r="F92" s="21"/>
      <c r="G92" s="16">
        <f t="shared" si="14"/>
        <v>0</v>
      </c>
      <c r="H92" s="20" t="str">
        <f t="shared" si="12"/>
        <v/>
      </c>
      <c r="I92" s="26">
        <v>200</v>
      </c>
    </row>
    <row r="93" spans="1:9" s="2" customFormat="1" ht="30" customHeight="1" x14ac:dyDescent="0.15">
      <c r="A93" s="11" t="s">
        <v>231</v>
      </c>
      <c r="B93" s="12" t="s">
        <v>232</v>
      </c>
      <c r="C93" s="11"/>
      <c r="D93" s="13"/>
      <c r="E93" s="14"/>
      <c r="F93" s="21"/>
      <c r="G93" s="16"/>
      <c r="H93" s="20" t="str">
        <f t="shared" si="12"/>
        <v/>
      </c>
      <c r="I93" s="23"/>
    </row>
    <row r="94" spans="1:9" s="2" customFormat="1" ht="30" customHeight="1" x14ac:dyDescent="0.15">
      <c r="A94" s="11" t="s">
        <v>233</v>
      </c>
      <c r="B94" s="12" t="s">
        <v>232</v>
      </c>
      <c r="C94" s="11" t="s">
        <v>65</v>
      </c>
      <c r="D94" s="13" t="s">
        <v>234</v>
      </c>
      <c r="E94" s="22">
        <v>3.84</v>
      </c>
      <c r="F94" s="21"/>
      <c r="G94" s="16">
        <f t="shared" ref="G94:G98" si="15">ROUND(F94*D94,0)</f>
        <v>0</v>
      </c>
      <c r="H94" s="20" t="str">
        <f t="shared" si="12"/>
        <v/>
      </c>
      <c r="I94" s="26">
        <v>3.84</v>
      </c>
    </row>
    <row r="95" spans="1:9" s="2" customFormat="1" ht="30" customHeight="1" x14ac:dyDescent="0.15">
      <c r="A95" s="11" t="s">
        <v>235</v>
      </c>
      <c r="B95" s="12" t="s">
        <v>236</v>
      </c>
      <c r="C95" s="11"/>
      <c r="D95" s="13"/>
      <c r="E95" s="14"/>
      <c r="F95" s="21"/>
      <c r="G95" s="16"/>
      <c r="H95" s="20" t="str">
        <f t="shared" si="12"/>
        <v/>
      </c>
      <c r="I95" s="23"/>
    </row>
    <row r="96" spans="1:9" s="2" customFormat="1" ht="30" customHeight="1" x14ac:dyDescent="0.15">
      <c r="A96" s="11" t="s">
        <v>237</v>
      </c>
      <c r="B96" s="12" t="s">
        <v>236</v>
      </c>
      <c r="C96" s="11" t="s">
        <v>65</v>
      </c>
      <c r="D96" s="13" t="s">
        <v>238</v>
      </c>
      <c r="E96" s="22">
        <v>2.63</v>
      </c>
      <c r="F96" s="21"/>
      <c r="G96" s="16">
        <f t="shared" si="15"/>
        <v>0</v>
      </c>
      <c r="H96" s="20" t="str">
        <f t="shared" si="12"/>
        <v/>
      </c>
      <c r="I96" s="26">
        <v>2.63</v>
      </c>
    </row>
    <row r="97" spans="1:9" s="2" customFormat="1" ht="30" customHeight="1" x14ac:dyDescent="0.15">
      <c r="A97" s="11" t="s">
        <v>239</v>
      </c>
      <c r="B97" s="12" t="s">
        <v>240</v>
      </c>
      <c r="C97" s="11"/>
      <c r="D97" s="13"/>
      <c r="E97" s="14"/>
      <c r="F97" s="21"/>
      <c r="G97" s="16"/>
      <c r="H97" s="20" t="str">
        <f t="shared" si="12"/>
        <v/>
      </c>
      <c r="I97" s="23"/>
    </row>
    <row r="98" spans="1:9" s="2" customFormat="1" ht="30" customHeight="1" x14ac:dyDescent="0.15">
      <c r="A98" s="11" t="s">
        <v>241</v>
      </c>
      <c r="B98" s="12" t="s">
        <v>240</v>
      </c>
      <c r="C98" s="11" t="s">
        <v>65</v>
      </c>
      <c r="D98" s="13" t="s">
        <v>242</v>
      </c>
      <c r="E98" s="22">
        <v>70.44</v>
      </c>
      <c r="F98" s="21"/>
      <c r="G98" s="16">
        <f t="shared" si="15"/>
        <v>0</v>
      </c>
      <c r="H98" s="20" t="str">
        <f t="shared" si="12"/>
        <v/>
      </c>
      <c r="I98" s="26">
        <v>70.44</v>
      </c>
    </row>
    <row r="99" spans="1:9" s="2" customFormat="1" ht="30" customHeight="1" x14ac:dyDescent="0.15">
      <c r="A99" s="11" t="s">
        <v>243</v>
      </c>
      <c r="B99" s="12" t="s">
        <v>244</v>
      </c>
      <c r="C99" s="11"/>
      <c r="D99" s="13"/>
      <c r="E99" s="14"/>
      <c r="F99" s="21"/>
      <c r="G99" s="16"/>
      <c r="H99" s="20" t="str">
        <f t="shared" si="12"/>
        <v/>
      </c>
      <c r="I99" s="23"/>
    </row>
    <row r="100" spans="1:9" s="2" customFormat="1" ht="30" customHeight="1" x14ac:dyDescent="0.15">
      <c r="A100" s="11" t="s">
        <v>245</v>
      </c>
      <c r="B100" s="12" t="s">
        <v>246</v>
      </c>
      <c r="C100" s="11" t="s">
        <v>65</v>
      </c>
      <c r="D100" s="13" t="s">
        <v>247</v>
      </c>
      <c r="E100" s="22">
        <v>12980.33</v>
      </c>
      <c r="F100" s="21"/>
      <c r="G100" s="16">
        <f t="shared" ref="G100:G108" si="16">ROUND(F100*D100,0)</f>
        <v>0</v>
      </c>
      <c r="H100" s="20" t="str">
        <f t="shared" si="12"/>
        <v/>
      </c>
      <c r="I100" s="26">
        <v>12980.33</v>
      </c>
    </row>
    <row r="101" spans="1:9" s="2" customFormat="1" ht="30" customHeight="1" x14ac:dyDescent="0.15">
      <c r="A101" s="11" t="s">
        <v>248</v>
      </c>
      <c r="B101" s="12" t="s">
        <v>249</v>
      </c>
      <c r="C101" s="11" t="s">
        <v>65</v>
      </c>
      <c r="D101" s="13" t="s">
        <v>247</v>
      </c>
      <c r="E101" s="22">
        <v>1240.33</v>
      </c>
      <c r="F101" s="21"/>
      <c r="G101" s="16">
        <f t="shared" si="16"/>
        <v>0</v>
      </c>
      <c r="H101" s="20" t="str">
        <f t="shared" si="12"/>
        <v/>
      </c>
      <c r="I101" s="26">
        <v>1240.33</v>
      </c>
    </row>
    <row r="102" spans="1:9" s="2" customFormat="1" ht="30" customHeight="1" x14ac:dyDescent="0.15">
      <c r="A102" s="11" t="s">
        <v>250</v>
      </c>
      <c r="B102" s="12" t="s">
        <v>251</v>
      </c>
      <c r="C102" s="11" t="s">
        <v>65</v>
      </c>
      <c r="D102" s="13" t="s">
        <v>247</v>
      </c>
      <c r="E102" s="22">
        <v>909.67</v>
      </c>
      <c r="F102" s="21"/>
      <c r="G102" s="16">
        <f t="shared" si="16"/>
        <v>0</v>
      </c>
      <c r="H102" s="20" t="str">
        <f t="shared" si="12"/>
        <v/>
      </c>
      <c r="I102" s="26">
        <v>909.67</v>
      </c>
    </row>
    <row r="103" spans="1:9" s="2" customFormat="1" ht="30" customHeight="1" x14ac:dyDescent="0.15">
      <c r="A103" s="11" t="s">
        <v>252</v>
      </c>
      <c r="B103" s="12" t="s">
        <v>253</v>
      </c>
      <c r="C103" s="11" t="s">
        <v>65</v>
      </c>
      <c r="D103" s="13" t="s">
        <v>254</v>
      </c>
      <c r="E103" s="22">
        <v>768.24</v>
      </c>
      <c r="F103" s="21"/>
      <c r="G103" s="16">
        <f t="shared" si="16"/>
        <v>0</v>
      </c>
      <c r="H103" s="20" t="str">
        <f t="shared" si="12"/>
        <v/>
      </c>
      <c r="I103" s="26">
        <v>768.24</v>
      </c>
    </row>
    <row r="104" spans="1:9" s="2" customFormat="1" ht="30" customHeight="1" x14ac:dyDescent="0.15">
      <c r="A104" s="11" t="s">
        <v>255</v>
      </c>
      <c r="B104" s="12" t="s">
        <v>256</v>
      </c>
      <c r="C104" s="11" t="s">
        <v>65</v>
      </c>
      <c r="D104" s="13" t="s">
        <v>257</v>
      </c>
      <c r="E104" s="22">
        <v>1694.19</v>
      </c>
      <c r="F104" s="21"/>
      <c r="G104" s="16">
        <f t="shared" si="16"/>
        <v>0</v>
      </c>
      <c r="H104" s="20" t="str">
        <f t="shared" si="12"/>
        <v/>
      </c>
      <c r="I104" s="26">
        <v>1694.19</v>
      </c>
    </row>
    <row r="105" spans="1:9" s="2" customFormat="1" ht="30" customHeight="1" x14ac:dyDescent="0.15">
      <c r="A105" s="11" t="s">
        <v>258</v>
      </c>
      <c r="B105" s="12" t="s">
        <v>259</v>
      </c>
      <c r="C105" s="11" t="s">
        <v>65</v>
      </c>
      <c r="D105" s="13" t="s">
        <v>260</v>
      </c>
      <c r="E105" s="22">
        <v>1237</v>
      </c>
      <c r="F105" s="21"/>
      <c r="G105" s="16">
        <f t="shared" si="16"/>
        <v>0</v>
      </c>
      <c r="H105" s="20" t="str">
        <f t="shared" si="12"/>
        <v/>
      </c>
      <c r="I105" s="26">
        <v>1237</v>
      </c>
    </row>
    <row r="106" spans="1:9" s="2" customFormat="1" ht="30" customHeight="1" x14ac:dyDescent="0.15">
      <c r="A106" s="11" t="s">
        <v>261</v>
      </c>
      <c r="B106" s="12" t="s">
        <v>244</v>
      </c>
      <c r="C106" s="11" t="s">
        <v>69</v>
      </c>
      <c r="D106" s="13" t="s">
        <v>262</v>
      </c>
      <c r="E106" s="22">
        <v>38.590000000000003</v>
      </c>
      <c r="F106" s="21"/>
      <c r="G106" s="16">
        <f t="shared" si="16"/>
        <v>0</v>
      </c>
      <c r="H106" s="20" t="str">
        <f t="shared" si="12"/>
        <v/>
      </c>
      <c r="I106" s="26">
        <v>38.590000000000003</v>
      </c>
    </row>
    <row r="107" spans="1:9" s="2" customFormat="1" ht="30" customHeight="1" x14ac:dyDescent="0.15">
      <c r="A107" s="11" t="s">
        <v>263</v>
      </c>
      <c r="B107" s="12" t="s">
        <v>264</v>
      </c>
      <c r="C107" s="11" t="s">
        <v>14</v>
      </c>
      <c r="D107" s="13" t="s">
        <v>15</v>
      </c>
      <c r="E107" s="22">
        <v>4244</v>
      </c>
      <c r="F107" s="21"/>
      <c r="G107" s="16">
        <f t="shared" si="16"/>
        <v>0</v>
      </c>
      <c r="H107" s="20" t="str">
        <f t="shared" si="12"/>
        <v/>
      </c>
      <c r="I107" s="26">
        <v>4244</v>
      </c>
    </row>
    <row r="108" spans="1:9" s="2" customFormat="1" ht="30" customHeight="1" x14ac:dyDescent="0.15">
      <c r="A108" s="11" t="s">
        <v>265</v>
      </c>
      <c r="B108" s="12" t="s">
        <v>266</v>
      </c>
      <c r="C108" s="11" t="s">
        <v>14</v>
      </c>
      <c r="D108" s="13" t="s">
        <v>15</v>
      </c>
      <c r="E108" s="22">
        <v>564</v>
      </c>
      <c r="F108" s="21"/>
      <c r="G108" s="16">
        <f t="shared" si="16"/>
        <v>0</v>
      </c>
      <c r="H108" s="20" t="str">
        <f t="shared" si="12"/>
        <v/>
      </c>
      <c r="I108" s="26">
        <v>564</v>
      </c>
    </row>
    <row r="109" spans="1:9" s="2" customFormat="1" ht="30" customHeight="1" x14ac:dyDescent="0.15">
      <c r="A109" s="33" t="s">
        <v>267</v>
      </c>
      <c r="B109" s="33"/>
      <c r="C109" s="33"/>
      <c r="D109" s="33"/>
      <c r="E109" s="14"/>
      <c r="F109" s="7"/>
      <c r="G109" s="27">
        <f>ROUND(SUM(G5:G108),0)</f>
        <v>0</v>
      </c>
      <c r="H109" s="17"/>
      <c r="I109" s="23"/>
    </row>
    <row r="110" spans="1:9" ht="48" customHeight="1" x14ac:dyDescent="0.15">
      <c r="A110" s="34" t="s">
        <v>268</v>
      </c>
      <c r="B110" s="34"/>
      <c r="C110" s="34"/>
      <c r="D110" s="34"/>
      <c r="E110" s="34"/>
      <c r="F110" s="34"/>
      <c r="G110" s="34"/>
      <c r="H110" s="34"/>
    </row>
    <row r="111" spans="1:9" ht="20.100000000000001" customHeight="1" x14ac:dyDescent="0.15">
      <c r="A111" s="40" t="s">
        <v>269</v>
      </c>
      <c r="B111" s="40"/>
      <c r="C111" s="40"/>
      <c r="D111" s="40"/>
      <c r="E111" s="40"/>
      <c r="F111" s="40"/>
      <c r="G111" s="40"/>
      <c r="H111" s="40"/>
    </row>
    <row r="112" spans="1:9" ht="20.100000000000001" customHeight="1" x14ac:dyDescent="0.15">
      <c r="A112" s="40"/>
      <c r="B112" s="40"/>
      <c r="C112" s="40"/>
      <c r="D112" s="40"/>
      <c r="E112" s="40"/>
      <c r="F112" s="40"/>
      <c r="G112" s="40"/>
      <c r="H112" s="40"/>
    </row>
    <row r="113" spans="1:8" ht="20.100000000000001" customHeight="1" x14ac:dyDescent="0.15">
      <c r="A113" s="40"/>
      <c r="B113" s="40"/>
      <c r="C113" s="40"/>
      <c r="D113" s="40"/>
      <c r="E113" s="40"/>
      <c r="F113" s="40"/>
      <c r="G113" s="40"/>
      <c r="H113" s="40"/>
    </row>
    <row r="114" spans="1:8" ht="20.100000000000001" customHeight="1" x14ac:dyDescent="0.15">
      <c r="A114" s="40"/>
      <c r="B114" s="40"/>
      <c r="C114" s="40"/>
      <c r="D114" s="40"/>
      <c r="E114" s="40"/>
      <c r="F114" s="40"/>
      <c r="G114" s="40"/>
      <c r="H114" s="40"/>
    </row>
    <row r="115" spans="1:8" ht="20.100000000000001" customHeight="1" x14ac:dyDescent="0.15">
      <c r="A115" s="40"/>
      <c r="B115" s="40"/>
      <c r="C115" s="40"/>
      <c r="D115" s="40"/>
      <c r="E115" s="40"/>
      <c r="F115" s="40"/>
      <c r="G115" s="40"/>
      <c r="H115" s="40"/>
    </row>
    <row r="116" spans="1:8" ht="20.100000000000001" customHeight="1" x14ac:dyDescent="0.15">
      <c r="A116" s="40"/>
      <c r="B116" s="40"/>
      <c r="C116" s="40"/>
      <c r="D116" s="40"/>
      <c r="E116" s="40"/>
      <c r="F116" s="40"/>
      <c r="G116" s="40"/>
      <c r="H116" s="40"/>
    </row>
    <row r="117" spans="1:8" ht="20.100000000000001" customHeight="1" x14ac:dyDescent="0.15">
      <c r="A117" s="40"/>
      <c r="B117" s="40"/>
      <c r="C117" s="40"/>
      <c r="D117" s="40"/>
      <c r="E117" s="40"/>
      <c r="F117" s="40"/>
      <c r="G117" s="40"/>
      <c r="H117" s="40"/>
    </row>
  </sheetData>
  <sheetProtection password="B325" sheet="1" objects="1"/>
  <protectedRanges>
    <protectedRange sqref="F6:F108" name="区域1"/>
  </protectedRanges>
  <mergeCells count="11">
    <mergeCell ref="A111:H117"/>
    <mergeCell ref="A1:G1"/>
    <mergeCell ref="A2:G2"/>
    <mergeCell ref="E3:G3"/>
    <mergeCell ref="A109:D109"/>
    <mergeCell ref="A110:H110"/>
    <mergeCell ref="A3:A4"/>
    <mergeCell ref="B3:B4"/>
    <mergeCell ref="C3:C4"/>
    <mergeCell ref="D3:D4"/>
    <mergeCell ref="H3:H4"/>
  </mergeCells>
  <phoneticPr fontId="17" type="noConversion"/>
  <pageMargins left="0.59055118110236204" right="0.15748031496063" top="0.43307086614173201" bottom="0.98425196850393704" header="0.23622047244094499" footer="0.511811023622047"/>
  <pageSetup paperSize="9" orientation="portrait" horizontalDpi="300" r:id="rId1"/>
  <headerFooter>
    <oddFooter>&amp;C&amp;12第&amp;P页，共&amp;N页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chao</dc:creator>
  <cp:lastModifiedBy>权</cp:lastModifiedBy>
  <cp:lastPrinted>2020-08-13T02:39:00Z</cp:lastPrinted>
  <dcterms:created xsi:type="dcterms:W3CDTF">2020-08-10T03:41:00Z</dcterms:created>
  <dcterms:modified xsi:type="dcterms:W3CDTF">2020-09-30T07:46:00Z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