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<sst xmlns="http://schemas.openxmlformats.org/spreadsheetml/2006/main" count="146" uniqueCount="101">
  <si>
    <t>投标报价表</t>
  </si>
  <si>
    <t>项目名称：从莞高速横沥1号桥下空间停车场项目-停车场园建工程及绿化工程劳务</t>
  </si>
  <si>
    <t>序号</t>
  </si>
  <si>
    <t>项目名称</t>
  </si>
  <si>
    <t>项目特征描述</t>
  </si>
  <si>
    <t>计量单位</t>
  </si>
  <si>
    <t>工程量</t>
  </si>
  <si>
    <t>金额（元）</t>
  </si>
  <si>
    <t>备注</t>
  </si>
  <si>
    <t>单价限价</t>
  </si>
  <si>
    <t>单价</t>
  </si>
  <si>
    <t>合价</t>
  </si>
  <si>
    <t>一、园建工程</t>
  </si>
  <si>
    <t>限高架</t>
  </si>
  <si>
    <t>1.材质:10mm厚φ200钢管，4mm厚φ80钢管，8mm厚φ150钢管
2.规格尺寸:高3.4M，长6.6M
3.基础、垫层:材料品种、厚度:100厚石粉垫层,加6%水泥
4.油漆品种:面饰黄色反光漆,面饰黑色反光漆
5.成品指示牌
6.预埋:10mm厚钢板,螺栓φ30长500mm
7.人工挖基坑土方2m内
8.回填土 人工夯实</t>
  </si>
  <si>
    <t>个</t>
  </si>
  <si>
    <t>甲方仅提供混凝土、石屑、水泥、钢筋及花岗岩雨水篦子，除以上甲供材料以外的其他所有材料均已包含在限价中，由投标人在投标报价中考虑。</t>
  </si>
  <si>
    <t>1.材质:10mm厚φ200钢管，4mm厚φ80钢管，8mm厚φ150钢管
2.规格尺寸:高3.4M，长3.4M
3.基础、垫层:材料品种、厚度:100厚石粉垫层,加6%水泥
4.油漆品种:面饰黄色反光漆,面饰黑色反光漆
5.成品指示牌
6.预埋:10mm厚钢板,螺栓φ30长500mm
7.人工挖基坑土方2m内</t>
  </si>
  <si>
    <t>排水沟</t>
  </si>
  <si>
    <t>修复原有排水沟（加盖板）</t>
  </si>
  <si>
    <t>1.盖板材质、规格:300x300x80mm厚花岗岩篦子</t>
  </si>
  <si>
    <t>m</t>
  </si>
  <si>
    <t>新建排水沟</t>
  </si>
  <si>
    <t>1.断面尺寸:540mm*520mm
2.基础、垫层:材料品种、厚度:100厚石粉垫层,加6%水泥
3.排水沟:C20素混凝土
4.砂浆强度等级:20厚1:2.5水泥砂浆,原浆抹光
5.盖板材质、规格:300x300x80mm厚花岗岩篦子
6.预埋件:6厘钢筋L=120,与3厚角钢焊接</t>
  </si>
  <si>
    <t>挖沟槽土方</t>
  </si>
  <si>
    <t>1.土壤类别:一、二类土
2.挖土深度:620mm
3.弃土运距:投标人自行考虑</t>
  </si>
  <si>
    <t>m3</t>
  </si>
  <si>
    <t>车闸基座和桥墩防撞装置</t>
  </si>
  <si>
    <t>桥墩防撞装置</t>
  </si>
  <si>
    <t>1.材料品种:新型弹性复合材料(详专业公司设计安装)面饰黄色反光漆
2.规格、型号:高1.2m，厚度400mm</t>
  </si>
  <si>
    <t>设备基础</t>
  </si>
  <si>
    <t>1.混凝土种类:商品混凝土
2.混凝土强度等级:C25</t>
  </si>
  <si>
    <t>100厚C15素混凝土</t>
  </si>
  <si>
    <t>1.混凝土种类:商品混凝土
2.混凝土强度等级:C15</t>
  </si>
  <si>
    <t>100厚石粉垫层,加6%水泥</t>
  </si>
  <si>
    <t>1.100厚石粉垫层,加6%水泥
2.素土夯实(压实系数≥94)</t>
  </si>
  <si>
    <t>表面批灰</t>
  </si>
  <si>
    <t>1.找平层厚度、砂浆配合比:20厚1:3水泥砂浆批灰</t>
  </si>
  <si>
    <t>m2</t>
  </si>
  <si>
    <t>墙面喷刷涂料</t>
  </si>
  <si>
    <t>1.涂料品种、喷刷遍数:面饰黄色反光漆，面饰黑色反光漆</t>
  </si>
  <si>
    <t>预埋铁件</t>
  </si>
  <si>
    <t>1.钢材种类:400x400x10mm厚镀锌钢板4φ10铁销长300mm</t>
  </si>
  <si>
    <t>t</t>
  </si>
  <si>
    <t>矮墙</t>
  </si>
  <si>
    <t>1.土壤类别:一、二类土
2.挖土深度:700mm
3.弃土运距:投标人自行考虑</t>
  </si>
  <si>
    <t>回填方</t>
  </si>
  <si>
    <t>1.回填土 夯实机夯实 槽、坑</t>
  </si>
  <si>
    <t>带形基础</t>
  </si>
  <si>
    <t>现浇构件钢筋</t>
  </si>
  <si>
    <t>1.钢筋种类、规格:现浇构件圆钢 φ10内</t>
  </si>
  <si>
    <t>墙面一般抹灰</t>
  </si>
  <si>
    <t>1.底层厚度、砂浆配合比:20厚1:3水泥砂浆批荡</t>
  </si>
  <si>
    <t>塑料管</t>
  </si>
  <si>
    <t>1.材质、规格:DN75@10m排水管</t>
  </si>
  <si>
    <t>变形缝</t>
  </si>
  <si>
    <t>1.工艺要求:变形缝，沥青麻丝填缝</t>
  </si>
  <si>
    <t>金属扶手、栏杆、栏板</t>
  </si>
  <si>
    <t>1.栏杆材料种类、规格:80x80x1.5mm厚热镀锌钢管(灰色氟碳漆饰面)
40x40x1.5mm厚热镀锌钢管(灰色氟碳漆饰面)
20x20x1mm厚热镀锌钢管(灰色氟碳漆饰面)
2.固定配件种类:帽盖、U型卡槽、防盗螺栓
3.预埋件:100x100x8mm厚预埋钢板,2φC8x100长U型钢筋</t>
  </si>
  <si>
    <t>停车场</t>
  </si>
  <si>
    <t>平整场地</t>
  </si>
  <si>
    <t>1.土壤类别:一、二类土</t>
  </si>
  <si>
    <t>水泥混凝土</t>
  </si>
  <si>
    <t>1.混凝土强度等级:200厚C30混凝土(φ10@200单层双向)
2.掺和料:200厚石粉垫层，加6%水泥
3.厚度:素土夯实，压实系数≥0.94
4.嵌缝材料:水泥混凝土路面养生 水养生</t>
  </si>
  <si>
    <t>减速垄</t>
  </si>
  <si>
    <t>1.规格、型号:2000mm成品减速带</t>
  </si>
  <si>
    <t>车挡</t>
  </si>
  <si>
    <t>1、5厚φ70钢管,侧面弧形钢板封口
2、2块20厚钢板与钢管焊接
3、予埋200X150X14mm厚镀锌钢板，φ10,l=300
4、面饰黄色调合漆，面饰黑色调合漆</t>
  </si>
  <si>
    <t>标线</t>
  </si>
  <si>
    <t>1.工艺:100mm宽1.5mm厚白色热熔反光涂料
2.线型:停车位划线</t>
  </si>
  <si>
    <t>指示标记</t>
  </si>
  <si>
    <t>1.材料品种:标线涂料
2.工艺:1.5mm厚白色热熔反光涂料
3.线型:箭头标线</t>
  </si>
  <si>
    <t>纵向缝</t>
  </si>
  <si>
    <t>1.工艺要求:涂沥青两道</t>
  </si>
  <si>
    <t>胀缝</t>
  </si>
  <si>
    <t>1.工艺要求:施工缝 沥青砂浆</t>
  </si>
  <si>
    <t>分部小计</t>
  </si>
  <si>
    <t>二、绿化工程</t>
  </si>
  <si>
    <t>栽植灌木</t>
  </si>
  <si>
    <t>所有材料及费用均由乙方负责</t>
  </si>
  <si>
    <t>琴丝竹</t>
  </si>
  <si>
    <t>1.冠幅:5-7株/丛
2.自然高:220-250cm
3.养护期:养护期12个月，早晚定期浇水，确保苗木生长</t>
  </si>
  <si>
    <t>丛</t>
  </si>
  <si>
    <t>细叶紫薇</t>
  </si>
  <si>
    <t>1.细叶紫薇
2.冠幅:冠幅120-160cm  高度180-200cm
3.养护期:养护期12个月，早晚定期浇水，确保苗木生长</t>
  </si>
  <si>
    <t>株</t>
  </si>
  <si>
    <t>红花继木球</t>
  </si>
  <si>
    <t>1.红花继木球
2.冠幅:120cm  高度120cm
3.养护期:养护期12个月，早晚定期浇水，确保苗木生长</t>
  </si>
  <si>
    <t>黄心榕球</t>
  </si>
  <si>
    <t>1.黄心榕球
2.冠幅:120cm  高度120cm
3.养护期:养护期12个月，早晚定期浇水，确保苗木生长</t>
  </si>
  <si>
    <t>栽植地被</t>
  </si>
  <si>
    <t>铺种草皮-沿阶草</t>
  </si>
  <si>
    <t>1.养护期:养护期12个月，早晚定期浇水
2.草皮种类:沿阶草
3.铺种方式:满铺</t>
  </si>
  <si>
    <t>毛杜鹃</t>
  </si>
  <si>
    <t>1.单位面积株数:36株
2.冠幅:0.3-0.35cm
3.株高:0.4-0.45cm
4.养护期:养护期12个月，早晚定期浇水</t>
  </si>
  <si>
    <t>1.填方材料品种:换耕植土 人工
2.填方来源、运距:外购种植土</t>
  </si>
  <si>
    <t>增值税税额（3%）</t>
  </si>
  <si>
    <t>合    计（含税）</t>
  </si>
  <si>
    <t>投标人名称（加盖公章）：</t>
  </si>
  <si>
    <t>法定代表人或授权代表签字：</t>
  </si>
  <si>
    <t>日期：2020年    月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</si>
</sst>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25" fillId="15" borderId="14" applyNumberFormat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left" vertical="center" wrapText="1"/>
    </xf>
    <xf numFmtId="0" fontId="2" fillId="2" borderId="1" xfId="49" applyFont="1" applyFill="1" applyBorder="1" applyAlignment="1">
      <alignment horizontal="right" vertical="center" wrapText="1"/>
    </xf>
    <xf numFmtId="0" fontId="3" fillId="0" borderId="1" xfId="49" applyBorder="1"/>
    <xf numFmtId="0" fontId="4" fillId="2" borderId="1" xfId="49" applyFont="1" applyFill="1" applyBorder="1" applyAlignment="1">
      <alignment horizontal="left" vertical="center" wrapText="1"/>
    </xf>
    <xf numFmtId="0" fontId="2" fillId="2" borderId="1" xfId="49" applyFont="1" applyFill="1" applyBorder="1" applyAlignment="1">
      <alignment vertical="center" wrapText="1"/>
    </xf>
    <xf numFmtId="0" fontId="2" fillId="2" borderId="1" xfId="49" applyFont="1" applyFill="1" applyBorder="1" applyAlignment="1" applyProtection="1">
      <alignment vertical="center" wrapText="1"/>
      <protection locked="0"/>
    </xf>
    <xf numFmtId="0" fontId="3" fillId="0" borderId="3" xfId="49" applyBorder="1" applyAlignment="1">
      <alignment horizontal="center" vertical="center"/>
    </xf>
    <xf numFmtId="0" fontId="3" fillId="0" borderId="4" xfId="49" applyBorder="1" applyAlignment="1">
      <alignment horizontal="center" vertical="center"/>
    </xf>
    <xf numFmtId="0" fontId="2" fillId="2" borderId="1" xfId="49" applyFont="1" applyFill="1" applyBorder="1" applyAlignment="1" applyProtection="1">
      <alignment horizontal="right" vertical="center" wrapText="1"/>
      <protection locked="0"/>
    </xf>
    <xf numFmtId="0" fontId="3" fillId="0" borderId="1" xfId="49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6" xfId="49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3" fillId="0" borderId="5" xfId="49" applyBorder="1" applyAlignment="1">
      <alignment horizontal="center" vertical="center"/>
    </xf>
    <xf numFmtId="0" fontId="6" fillId="0" borderId="1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topLeftCell="A48" workbookViewId="0">
      <selection activeCell="H47" sqref="H47"/>
    </sheetView>
  </sheetViews>
  <sheetFormatPr defaultColWidth="9" defaultRowHeight="13.5"/>
  <cols>
    <col min="1" max="1" width="7.125" customWidth="1"/>
    <col min="2" max="2" width="9.875" customWidth="1"/>
    <col min="4" max="4" width="11.875" customWidth="1"/>
    <col min="5" max="5" width="7.5" customWidth="1"/>
    <col min="6" max="6" width="7.75" customWidth="1"/>
    <col min="8" max="8" width="7.625" customWidth="1"/>
    <col min="9" max="9" width="8.25" style="1" customWidth="1"/>
  </cols>
  <sheetData>
    <row r="1" ht="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">
      <c r="A2" t="s">
        <v>1</v>
      </c>
    </row>
    <row r="3" ht="15" customHeight="1" spans="1:10">
      <c r="A3" s="3" t="s">
        <v>2</v>
      </c>
      <c r="B3" s="3" t="s">
        <v>3</v>
      </c>
      <c r="C3" s="3" t="s">
        <v>4</v>
      </c>
      <c r="D3" s="3"/>
      <c r="E3" s="3" t="s">
        <v>5</v>
      </c>
      <c r="F3" s="3" t="s">
        <v>6</v>
      </c>
      <c r="G3" s="3" t="s">
        <v>7</v>
      </c>
      <c r="H3" s="3"/>
      <c r="I3" s="3"/>
      <c r="J3" s="20" t="s">
        <v>8</v>
      </c>
    </row>
    <row r="4" ht="15" customHeight="1" spans="1:10">
      <c r="A4" s="3"/>
      <c r="B4" s="3"/>
      <c r="C4" s="3"/>
      <c r="D4" s="3"/>
      <c r="E4" s="3"/>
      <c r="F4" s="3"/>
      <c r="G4" s="3" t="s">
        <v>9</v>
      </c>
      <c r="H4" s="3" t="s">
        <v>10</v>
      </c>
      <c r="I4" s="4" t="s">
        <v>11</v>
      </c>
      <c r="J4" s="20"/>
    </row>
    <row r="5" ht="15" customHeight="1" spans="1:10">
      <c r="A5" s="4"/>
      <c r="B5" s="4"/>
      <c r="C5" s="4"/>
      <c r="D5" s="4"/>
      <c r="E5" s="4"/>
      <c r="F5" s="4"/>
      <c r="G5" s="4"/>
      <c r="H5" s="4"/>
      <c r="I5" s="21"/>
      <c r="J5" s="20"/>
    </row>
    <row r="6" ht="25" customHeight="1" spans="1:10">
      <c r="A6" s="3" t="s">
        <v>12</v>
      </c>
      <c r="B6" s="3"/>
      <c r="C6" s="3"/>
      <c r="D6" s="3"/>
      <c r="E6" s="3"/>
      <c r="F6" s="3"/>
      <c r="G6" s="3"/>
      <c r="H6" s="3"/>
      <c r="I6" s="3"/>
      <c r="J6" s="20"/>
    </row>
    <row r="7" ht="25" customHeight="1" spans="1:10">
      <c r="A7" s="3"/>
      <c r="B7" s="5" t="s">
        <v>13</v>
      </c>
      <c r="C7" s="5"/>
      <c r="D7" s="5"/>
      <c r="E7" s="5"/>
      <c r="F7" s="6"/>
      <c r="G7" s="7"/>
      <c r="H7" s="7"/>
      <c r="I7" s="14"/>
      <c r="J7" s="20"/>
    </row>
    <row r="8" ht="143" customHeight="1" spans="1:10">
      <c r="A8" s="3">
        <v>1</v>
      </c>
      <c r="B8" s="5" t="s">
        <v>13</v>
      </c>
      <c r="C8" s="8" t="s">
        <v>14</v>
      </c>
      <c r="D8" s="8"/>
      <c r="E8" s="3" t="s">
        <v>15</v>
      </c>
      <c r="F8" s="6">
        <v>1</v>
      </c>
      <c r="G8" s="9">
        <v>9001.61</v>
      </c>
      <c r="H8" s="10"/>
      <c r="I8" s="14">
        <f>ROUND(H8*F8,2)</f>
        <v>0</v>
      </c>
      <c r="J8" s="22" t="s">
        <v>16</v>
      </c>
    </row>
    <row r="9" ht="134" customHeight="1" spans="1:10">
      <c r="A9" s="3">
        <v>2</v>
      </c>
      <c r="B9" s="5" t="s">
        <v>13</v>
      </c>
      <c r="C9" s="8" t="s">
        <v>17</v>
      </c>
      <c r="D9" s="8"/>
      <c r="E9" s="3" t="s">
        <v>15</v>
      </c>
      <c r="F9" s="6">
        <v>1</v>
      </c>
      <c r="G9" s="9">
        <v>8083.01</v>
      </c>
      <c r="H9" s="10"/>
      <c r="I9" s="14">
        <f t="shared" ref="I9:I42" si="0">ROUND(H9*F9,2)</f>
        <v>0</v>
      </c>
      <c r="J9" s="23"/>
    </row>
    <row r="10" ht="25" customHeight="1" spans="1:10">
      <c r="A10" s="3"/>
      <c r="B10" s="5" t="s">
        <v>18</v>
      </c>
      <c r="C10" s="5"/>
      <c r="D10" s="5"/>
      <c r="E10" s="5"/>
      <c r="F10" s="6"/>
      <c r="G10" s="9"/>
      <c r="H10" s="9"/>
      <c r="I10" s="14">
        <f t="shared" si="0"/>
        <v>0</v>
      </c>
      <c r="J10" s="23"/>
    </row>
    <row r="11" ht="43" customHeight="1" spans="1:10">
      <c r="A11" s="3">
        <v>3</v>
      </c>
      <c r="B11" s="5" t="s">
        <v>19</v>
      </c>
      <c r="C11" s="5" t="s">
        <v>20</v>
      </c>
      <c r="D11" s="5"/>
      <c r="E11" s="3" t="s">
        <v>21</v>
      </c>
      <c r="F11" s="6">
        <v>50</v>
      </c>
      <c r="G11" s="9">
        <v>9.91</v>
      </c>
      <c r="H11" s="10"/>
      <c r="I11" s="14">
        <f t="shared" si="0"/>
        <v>0</v>
      </c>
      <c r="J11" s="23"/>
    </row>
    <row r="12" ht="151" customHeight="1" spans="1:10">
      <c r="A12" s="3">
        <v>4</v>
      </c>
      <c r="B12" s="5" t="s">
        <v>22</v>
      </c>
      <c r="C12" s="5" t="s">
        <v>23</v>
      </c>
      <c r="D12" s="5"/>
      <c r="E12" s="3" t="s">
        <v>21</v>
      </c>
      <c r="F12" s="6">
        <v>167</v>
      </c>
      <c r="G12" s="9">
        <v>148.13</v>
      </c>
      <c r="H12" s="10"/>
      <c r="I12" s="14">
        <f t="shared" si="0"/>
        <v>0</v>
      </c>
      <c r="J12" s="23"/>
    </row>
    <row r="13" ht="57" customHeight="1" spans="1:10">
      <c r="A13" s="3">
        <v>5</v>
      </c>
      <c r="B13" s="5" t="s">
        <v>24</v>
      </c>
      <c r="C13" s="5" t="s">
        <v>25</v>
      </c>
      <c r="D13" s="5"/>
      <c r="E13" s="3" t="s">
        <v>26</v>
      </c>
      <c r="F13" s="6">
        <v>66.2656</v>
      </c>
      <c r="G13" s="9">
        <v>32.07</v>
      </c>
      <c r="H13" s="10"/>
      <c r="I13" s="14">
        <f t="shared" si="0"/>
        <v>0</v>
      </c>
      <c r="J13" s="23"/>
    </row>
    <row r="14" ht="25" customHeight="1" spans="1:10">
      <c r="A14" s="3"/>
      <c r="B14" s="5" t="s">
        <v>27</v>
      </c>
      <c r="C14" s="5"/>
      <c r="D14" s="5"/>
      <c r="E14" s="5"/>
      <c r="F14" s="6"/>
      <c r="G14" s="9"/>
      <c r="H14" s="9"/>
      <c r="I14" s="14">
        <f t="shared" si="0"/>
        <v>0</v>
      </c>
      <c r="J14" s="23"/>
    </row>
    <row r="15" ht="73" customHeight="1" spans="1:10">
      <c r="A15" s="3">
        <v>6</v>
      </c>
      <c r="B15" s="5" t="s">
        <v>28</v>
      </c>
      <c r="C15" s="5" t="s">
        <v>29</v>
      </c>
      <c r="D15" s="5"/>
      <c r="E15" s="3" t="s">
        <v>15</v>
      </c>
      <c r="F15" s="6">
        <v>30</v>
      </c>
      <c r="G15" s="9">
        <v>2296.5</v>
      </c>
      <c r="H15" s="10"/>
      <c r="I15" s="14">
        <f t="shared" si="0"/>
        <v>0</v>
      </c>
      <c r="J15" s="23"/>
    </row>
    <row r="16" ht="25" customHeight="1" spans="1:10">
      <c r="A16" s="3">
        <v>7</v>
      </c>
      <c r="B16" s="5" t="s">
        <v>30</v>
      </c>
      <c r="C16" s="5" t="s">
        <v>31</v>
      </c>
      <c r="D16" s="5"/>
      <c r="E16" s="3" t="s">
        <v>26</v>
      </c>
      <c r="F16" s="6">
        <v>1.014</v>
      </c>
      <c r="G16" s="9">
        <v>63.94</v>
      </c>
      <c r="H16" s="10"/>
      <c r="I16" s="14">
        <f t="shared" si="0"/>
        <v>0</v>
      </c>
      <c r="J16" s="23"/>
    </row>
    <row r="17" ht="25" customHeight="1" spans="1:10">
      <c r="A17" s="3">
        <v>8</v>
      </c>
      <c r="B17" s="5" t="s">
        <v>32</v>
      </c>
      <c r="C17" s="5" t="s">
        <v>33</v>
      </c>
      <c r="D17" s="5"/>
      <c r="E17" s="3" t="s">
        <v>26</v>
      </c>
      <c r="F17" s="6">
        <v>0.245</v>
      </c>
      <c r="G17" s="9">
        <v>76.93</v>
      </c>
      <c r="H17" s="10"/>
      <c r="I17" s="14">
        <f t="shared" si="0"/>
        <v>0</v>
      </c>
      <c r="J17" s="23"/>
    </row>
    <row r="18" ht="25" customHeight="1" spans="1:10">
      <c r="A18" s="3">
        <v>9</v>
      </c>
      <c r="B18" s="5" t="s">
        <v>34</v>
      </c>
      <c r="C18" s="5" t="s">
        <v>35</v>
      </c>
      <c r="D18" s="5"/>
      <c r="E18" s="3" t="s">
        <v>26</v>
      </c>
      <c r="F18" s="6">
        <v>0.245</v>
      </c>
      <c r="G18" s="9">
        <v>23.87</v>
      </c>
      <c r="H18" s="10"/>
      <c r="I18" s="14">
        <f t="shared" si="0"/>
        <v>0</v>
      </c>
      <c r="J18" s="23"/>
    </row>
    <row r="19" ht="25" customHeight="1" spans="1:10">
      <c r="A19" s="3">
        <v>10</v>
      </c>
      <c r="B19" s="5" t="s">
        <v>36</v>
      </c>
      <c r="C19" s="5" t="s">
        <v>37</v>
      </c>
      <c r="D19" s="5"/>
      <c r="E19" s="3" t="s">
        <v>38</v>
      </c>
      <c r="F19" s="6">
        <v>1.69</v>
      </c>
      <c r="G19" s="9">
        <v>19.33</v>
      </c>
      <c r="H19" s="10"/>
      <c r="I19" s="14">
        <f t="shared" si="0"/>
        <v>0</v>
      </c>
      <c r="J19" s="23" t="s">
        <v>16</v>
      </c>
    </row>
    <row r="20" ht="38" customHeight="1" spans="1:10">
      <c r="A20" s="3">
        <v>11</v>
      </c>
      <c r="B20" s="5" t="s">
        <v>39</v>
      </c>
      <c r="C20" s="5" t="s">
        <v>40</v>
      </c>
      <c r="D20" s="5"/>
      <c r="E20" s="3" t="s">
        <v>38</v>
      </c>
      <c r="F20" s="6">
        <v>1.514</v>
      </c>
      <c r="G20" s="9">
        <v>48.24</v>
      </c>
      <c r="H20" s="10"/>
      <c r="I20" s="14">
        <f t="shared" si="0"/>
        <v>0</v>
      </c>
      <c r="J20" s="23"/>
    </row>
    <row r="21" ht="38" customHeight="1" spans="1:10">
      <c r="A21" s="3">
        <v>12</v>
      </c>
      <c r="B21" s="5" t="s">
        <v>41</v>
      </c>
      <c r="C21" s="5" t="s">
        <v>42</v>
      </c>
      <c r="D21" s="5"/>
      <c r="E21" s="3" t="s">
        <v>43</v>
      </c>
      <c r="F21" s="6">
        <v>0.0444</v>
      </c>
      <c r="G21" s="9">
        <v>10045.45</v>
      </c>
      <c r="H21" s="10"/>
      <c r="I21" s="14">
        <f t="shared" si="0"/>
        <v>0</v>
      </c>
      <c r="J21" s="23"/>
    </row>
    <row r="22" ht="25" customHeight="1" spans="1:10">
      <c r="A22" s="3"/>
      <c r="B22" s="5" t="s">
        <v>44</v>
      </c>
      <c r="C22" s="5"/>
      <c r="D22" s="5"/>
      <c r="E22" s="5"/>
      <c r="F22" s="6"/>
      <c r="G22" s="9"/>
      <c r="H22" s="9"/>
      <c r="I22" s="14">
        <f t="shared" si="0"/>
        <v>0</v>
      </c>
      <c r="J22" s="23"/>
    </row>
    <row r="23" ht="49" customHeight="1" spans="1:10">
      <c r="A23" s="3">
        <v>13</v>
      </c>
      <c r="B23" s="5" t="s">
        <v>24</v>
      </c>
      <c r="C23" s="8" t="s">
        <v>45</v>
      </c>
      <c r="D23" s="8"/>
      <c r="E23" s="3" t="s">
        <v>26</v>
      </c>
      <c r="F23" s="6">
        <v>224.7966</v>
      </c>
      <c r="G23" s="9">
        <v>32.07</v>
      </c>
      <c r="H23" s="10"/>
      <c r="I23" s="14">
        <f t="shared" si="0"/>
        <v>0</v>
      </c>
      <c r="J23" s="23"/>
    </row>
    <row r="24" ht="25" customHeight="1" spans="1:10">
      <c r="A24" s="3">
        <v>14</v>
      </c>
      <c r="B24" s="5" t="s">
        <v>46</v>
      </c>
      <c r="C24" s="5" t="s">
        <v>47</v>
      </c>
      <c r="D24" s="5"/>
      <c r="E24" s="3" t="s">
        <v>26</v>
      </c>
      <c r="F24" s="6">
        <v>64.231</v>
      </c>
      <c r="G24" s="9">
        <v>17.06</v>
      </c>
      <c r="H24" s="10"/>
      <c r="I24" s="14">
        <f t="shared" si="0"/>
        <v>0</v>
      </c>
      <c r="J24" s="23"/>
    </row>
    <row r="25" ht="25" customHeight="1" spans="1:10">
      <c r="A25" s="3">
        <v>15</v>
      </c>
      <c r="B25" s="5" t="s">
        <v>48</v>
      </c>
      <c r="C25" s="5" t="s">
        <v>31</v>
      </c>
      <c r="D25" s="5"/>
      <c r="E25" s="3" t="s">
        <v>26</v>
      </c>
      <c r="F25" s="6">
        <v>230.5</v>
      </c>
      <c r="G25" s="9">
        <v>63.94</v>
      </c>
      <c r="H25" s="10"/>
      <c r="I25" s="14">
        <f t="shared" si="0"/>
        <v>0</v>
      </c>
      <c r="J25" s="23"/>
    </row>
    <row r="26" ht="25" customHeight="1" spans="1:10">
      <c r="A26" s="3">
        <v>16</v>
      </c>
      <c r="B26" s="5" t="s">
        <v>32</v>
      </c>
      <c r="C26" s="5" t="s">
        <v>33</v>
      </c>
      <c r="D26" s="5"/>
      <c r="E26" s="3" t="s">
        <v>26</v>
      </c>
      <c r="F26" s="6">
        <v>32.1138</v>
      </c>
      <c r="G26" s="9">
        <v>76.93</v>
      </c>
      <c r="H26" s="10"/>
      <c r="I26" s="14">
        <f t="shared" si="0"/>
        <v>0</v>
      </c>
      <c r="J26" s="23"/>
    </row>
    <row r="27" ht="25" customHeight="1" spans="1:10">
      <c r="A27" s="3">
        <v>17</v>
      </c>
      <c r="B27" s="5" t="s">
        <v>34</v>
      </c>
      <c r="C27" s="5" t="s">
        <v>35</v>
      </c>
      <c r="D27" s="5"/>
      <c r="E27" s="3" t="s">
        <v>26</v>
      </c>
      <c r="F27" s="6">
        <v>32.1138</v>
      </c>
      <c r="G27" s="9">
        <v>23.87</v>
      </c>
      <c r="H27" s="10"/>
      <c r="I27" s="14">
        <f t="shared" si="0"/>
        <v>0</v>
      </c>
      <c r="J27" s="23"/>
    </row>
    <row r="28" ht="25" customHeight="1" spans="1:10">
      <c r="A28" s="3">
        <v>18</v>
      </c>
      <c r="B28" s="5" t="s">
        <v>49</v>
      </c>
      <c r="C28" s="5" t="s">
        <v>50</v>
      </c>
      <c r="D28" s="5"/>
      <c r="E28" s="3" t="s">
        <v>43</v>
      </c>
      <c r="F28" s="6">
        <v>9.22</v>
      </c>
      <c r="G28" s="9">
        <v>1029.14</v>
      </c>
      <c r="H28" s="10"/>
      <c r="I28" s="14">
        <f t="shared" si="0"/>
        <v>0</v>
      </c>
      <c r="J28" s="23"/>
    </row>
    <row r="29" ht="25" customHeight="1" spans="1:10">
      <c r="A29" s="3">
        <v>19</v>
      </c>
      <c r="B29" s="5" t="s">
        <v>51</v>
      </c>
      <c r="C29" s="5" t="s">
        <v>52</v>
      </c>
      <c r="D29" s="5"/>
      <c r="E29" s="3" t="s">
        <v>38</v>
      </c>
      <c r="F29" s="6">
        <v>802.845</v>
      </c>
      <c r="G29" s="9">
        <v>35.55</v>
      </c>
      <c r="H29" s="10"/>
      <c r="I29" s="14">
        <f t="shared" si="0"/>
        <v>0</v>
      </c>
      <c r="J29" s="23"/>
    </row>
    <row r="30" ht="39" customHeight="1" spans="1:10">
      <c r="A30" s="3">
        <v>20</v>
      </c>
      <c r="B30" s="5" t="s">
        <v>39</v>
      </c>
      <c r="C30" s="5" t="s">
        <v>40</v>
      </c>
      <c r="D30" s="5"/>
      <c r="E30" s="3" t="s">
        <v>38</v>
      </c>
      <c r="F30" s="6">
        <v>802.845</v>
      </c>
      <c r="G30" s="9">
        <v>48.24</v>
      </c>
      <c r="H30" s="10"/>
      <c r="I30" s="14">
        <f t="shared" si="0"/>
        <v>0</v>
      </c>
      <c r="J30" s="23"/>
    </row>
    <row r="31" ht="25" customHeight="1" spans="1:10">
      <c r="A31" s="3">
        <v>21</v>
      </c>
      <c r="B31" s="5" t="s">
        <v>53</v>
      </c>
      <c r="C31" s="5" t="s">
        <v>54</v>
      </c>
      <c r="D31" s="5"/>
      <c r="E31" s="3" t="s">
        <v>21</v>
      </c>
      <c r="F31" s="6">
        <v>16.2</v>
      </c>
      <c r="G31" s="9">
        <v>22.52</v>
      </c>
      <c r="H31" s="10"/>
      <c r="I31" s="14">
        <f t="shared" si="0"/>
        <v>0</v>
      </c>
      <c r="J31" s="23"/>
    </row>
    <row r="32" ht="25" customHeight="1" spans="1:10">
      <c r="A32" s="3">
        <v>22</v>
      </c>
      <c r="B32" s="5" t="s">
        <v>55</v>
      </c>
      <c r="C32" s="5" t="s">
        <v>56</v>
      </c>
      <c r="D32" s="5"/>
      <c r="E32" s="3" t="s">
        <v>21</v>
      </c>
      <c r="F32" s="6">
        <v>31.9</v>
      </c>
      <c r="G32" s="9">
        <v>22.26</v>
      </c>
      <c r="H32" s="10"/>
      <c r="I32" s="14">
        <f t="shared" si="0"/>
        <v>0</v>
      </c>
      <c r="J32" s="23"/>
    </row>
    <row r="33" ht="135" customHeight="1" spans="1:10">
      <c r="A33" s="3">
        <v>23</v>
      </c>
      <c r="B33" s="5" t="s">
        <v>57</v>
      </c>
      <c r="C33" s="8" t="s">
        <v>58</v>
      </c>
      <c r="D33" s="8"/>
      <c r="E33" s="3" t="s">
        <v>21</v>
      </c>
      <c r="F33" s="6">
        <v>535.23</v>
      </c>
      <c r="G33" s="9">
        <v>312.27</v>
      </c>
      <c r="H33" s="10"/>
      <c r="I33" s="14">
        <f t="shared" si="0"/>
        <v>0</v>
      </c>
      <c r="J33" s="23"/>
    </row>
    <row r="34" ht="25" customHeight="1" spans="1:10">
      <c r="A34" s="3"/>
      <c r="B34" s="5" t="s">
        <v>59</v>
      </c>
      <c r="C34" s="5"/>
      <c r="D34" s="5"/>
      <c r="E34" s="5"/>
      <c r="F34" s="6"/>
      <c r="G34" s="9"/>
      <c r="H34" s="9"/>
      <c r="I34" s="14">
        <f t="shared" si="0"/>
        <v>0</v>
      </c>
      <c r="J34" s="23"/>
    </row>
    <row r="35" ht="25" customHeight="1" spans="1:10">
      <c r="A35" s="3">
        <v>24</v>
      </c>
      <c r="B35" s="5" t="s">
        <v>60</v>
      </c>
      <c r="C35" s="5" t="s">
        <v>61</v>
      </c>
      <c r="D35" s="5"/>
      <c r="E35" s="3" t="s">
        <v>38</v>
      </c>
      <c r="F35" s="6">
        <v>5787.78</v>
      </c>
      <c r="G35" s="9">
        <v>1.98</v>
      </c>
      <c r="H35" s="10"/>
      <c r="I35" s="14">
        <f t="shared" si="0"/>
        <v>0</v>
      </c>
      <c r="J35" s="23"/>
    </row>
    <row r="36" ht="123" customHeight="1" spans="1:10">
      <c r="A36" s="3">
        <v>25</v>
      </c>
      <c r="B36" s="5" t="s">
        <v>62</v>
      </c>
      <c r="C36" s="5" t="s">
        <v>63</v>
      </c>
      <c r="D36" s="5"/>
      <c r="E36" s="3" t="s">
        <v>38</v>
      </c>
      <c r="F36" s="6">
        <v>5787.78</v>
      </c>
      <c r="G36" s="9">
        <v>67.09</v>
      </c>
      <c r="H36" s="10"/>
      <c r="I36" s="14">
        <f t="shared" si="0"/>
        <v>0</v>
      </c>
      <c r="J36" s="23"/>
    </row>
    <row r="37" ht="25" customHeight="1" spans="1:10">
      <c r="A37" s="3">
        <v>26</v>
      </c>
      <c r="B37" s="5" t="s">
        <v>64</v>
      </c>
      <c r="C37" s="5" t="s">
        <v>65</v>
      </c>
      <c r="D37" s="5"/>
      <c r="E37" s="3" t="s">
        <v>21</v>
      </c>
      <c r="F37" s="6">
        <v>6</v>
      </c>
      <c r="G37" s="9">
        <v>78.75</v>
      </c>
      <c r="H37" s="10"/>
      <c r="I37" s="14">
        <f t="shared" si="0"/>
        <v>0</v>
      </c>
      <c r="J37" s="24"/>
    </row>
    <row r="38" ht="86" customHeight="1" spans="1:10">
      <c r="A38" s="3">
        <v>27</v>
      </c>
      <c r="B38" s="5" t="s">
        <v>66</v>
      </c>
      <c r="C38" s="5" t="s">
        <v>67</v>
      </c>
      <c r="D38" s="5"/>
      <c r="E38" s="3" t="s">
        <v>21</v>
      </c>
      <c r="F38" s="6">
        <v>408</v>
      </c>
      <c r="G38" s="9">
        <v>64.3</v>
      </c>
      <c r="H38" s="10"/>
      <c r="I38" s="14">
        <f t="shared" si="0"/>
        <v>0</v>
      </c>
      <c r="J38" s="25" t="s">
        <v>16</v>
      </c>
    </row>
    <row r="39" ht="25" customHeight="1" spans="1:10">
      <c r="A39" s="3">
        <v>28</v>
      </c>
      <c r="B39" s="5" t="s">
        <v>68</v>
      </c>
      <c r="C39" s="5" t="s">
        <v>69</v>
      </c>
      <c r="D39" s="5"/>
      <c r="E39" s="3" t="s">
        <v>38</v>
      </c>
      <c r="F39" s="6">
        <v>232.95</v>
      </c>
      <c r="G39" s="9">
        <v>53.46</v>
      </c>
      <c r="H39" s="10"/>
      <c r="I39" s="14">
        <f t="shared" si="0"/>
        <v>0</v>
      </c>
      <c r="J39" s="25"/>
    </row>
    <row r="40" ht="57" customHeight="1" spans="1:10">
      <c r="A40" s="3">
        <v>29</v>
      </c>
      <c r="B40" s="5" t="s">
        <v>70</v>
      </c>
      <c r="C40" s="5" t="s">
        <v>71</v>
      </c>
      <c r="D40" s="5"/>
      <c r="E40" s="3" t="s">
        <v>38</v>
      </c>
      <c r="F40" s="6">
        <v>6.42</v>
      </c>
      <c r="G40" s="9">
        <v>68.66</v>
      </c>
      <c r="H40" s="10"/>
      <c r="I40" s="14">
        <f t="shared" si="0"/>
        <v>0</v>
      </c>
      <c r="J40" s="25"/>
    </row>
    <row r="41" ht="25" customHeight="1" spans="1:10">
      <c r="A41" s="3">
        <v>30</v>
      </c>
      <c r="B41" s="5" t="s">
        <v>72</v>
      </c>
      <c r="C41" s="5" t="s">
        <v>73</v>
      </c>
      <c r="D41" s="5"/>
      <c r="E41" s="3" t="s">
        <v>21</v>
      </c>
      <c r="F41" s="6">
        <v>409</v>
      </c>
      <c r="G41" s="9">
        <v>9.74</v>
      </c>
      <c r="H41" s="10"/>
      <c r="I41" s="14">
        <f t="shared" si="0"/>
        <v>0</v>
      </c>
      <c r="J41" s="25"/>
    </row>
    <row r="42" ht="25" customHeight="1" spans="1:10">
      <c r="A42" s="3">
        <v>31</v>
      </c>
      <c r="B42" s="5" t="s">
        <v>74</v>
      </c>
      <c r="C42" s="5" t="s">
        <v>75</v>
      </c>
      <c r="D42" s="5"/>
      <c r="E42" s="3" t="s">
        <v>21</v>
      </c>
      <c r="F42" s="6">
        <v>429.45</v>
      </c>
      <c r="G42" s="9">
        <v>19.3</v>
      </c>
      <c r="H42" s="10"/>
      <c r="I42" s="14">
        <f t="shared" si="0"/>
        <v>0</v>
      </c>
      <c r="J42" s="25"/>
    </row>
    <row r="43" ht="25" customHeight="1" spans="1:10">
      <c r="A43" s="3" t="s">
        <v>76</v>
      </c>
      <c r="B43" s="3"/>
      <c r="C43" s="3"/>
      <c r="D43" s="3"/>
      <c r="E43" s="3"/>
      <c r="F43" s="3"/>
      <c r="G43" s="11">
        <f>SUM(I8:I42)</f>
        <v>0</v>
      </c>
      <c r="H43" s="12"/>
      <c r="I43" s="26"/>
      <c r="J43" s="27"/>
    </row>
    <row r="44" ht="25" customHeight="1" spans="1:10">
      <c r="A44" s="3" t="s">
        <v>77</v>
      </c>
      <c r="B44" s="3"/>
      <c r="C44" s="3"/>
      <c r="D44" s="3"/>
      <c r="E44" s="3"/>
      <c r="F44" s="3"/>
      <c r="G44" s="3"/>
      <c r="H44" s="3"/>
      <c r="I44" s="3"/>
      <c r="J44" s="3"/>
    </row>
    <row r="45" ht="25" customHeight="1" spans="1:10">
      <c r="A45" s="3"/>
      <c r="B45" s="5" t="s">
        <v>78</v>
      </c>
      <c r="C45" s="5"/>
      <c r="D45" s="5"/>
      <c r="E45" s="5"/>
      <c r="F45" s="6"/>
      <c r="G45" s="7"/>
      <c r="H45" s="7"/>
      <c r="I45" s="14"/>
      <c r="J45" s="25" t="s">
        <v>79</v>
      </c>
    </row>
    <row r="46" ht="57" customHeight="1" spans="1:10">
      <c r="A46" s="3">
        <v>32</v>
      </c>
      <c r="B46" s="5" t="s">
        <v>80</v>
      </c>
      <c r="C46" s="8" t="s">
        <v>81</v>
      </c>
      <c r="D46" s="8"/>
      <c r="E46" s="3" t="s">
        <v>82</v>
      </c>
      <c r="F46" s="6">
        <v>23</v>
      </c>
      <c r="G46" s="6">
        <v>374.64</v>
      </c>
      <c r="H46" s="13"/>
      <c r="I46" s="14">
        <f>ROUND(H46*F46,2)</f>
        <v>0</v>
      </c>
      <c r="J46" s="25"/>
    </row>
    <row r="47" ht="64" customHeight="1" spans="1:10">
      <c r="A47" s="3">
        <v>33</v>
      </c>
      <c r="B47" s="5" t="s">
        <v>83</v>
      </c>
      <c r="C47" s="8" t="s">
        <v>84</v>
      </c>
      <c r="D47" s="8"/>
      <c r="E47" s="3" t="s">
        <v>85</v>
      </c>
      <c r="F47" s="6">
        <v>8</v>
      </c>
      <c r="G47" s="6">
        <v>493.23</v>
      </c>
      <c r="H47" s="13"/>
      <c r="I47" s="14">
        <f t="shared" ref="I47:I53" si="1">ROUND(H47*F47,2)</f>
        <v>0</v>
      </c>
      <c r="J47" s="25"/>
    </row>
    <row r="48" ht="60" customHeight="1" spans="1:10">
      <c r="A48" s="3">
        <v>34</v>
      </c>
      <c r="B48" s="5" t="s">
        <v>86</v>
      </c>
      <c r="C48" s="8" t="s">
        <v>87</v>
      </c>
      <c r="D48" s="8"/>
      <c r="E48" s="3" t="s">
        <v>85</v>
      </c>
      <c r="F48" s="6">
        <v>11</v>
      </c>
      <c r="G48" s="6">
        <v>231.5</v>
      </c>
      <c r="H48" s="13"/>
      <c r="I48" s="14">
        <f t="shared" si="1"/>
        <v>0</v>
      </c>
      <c r="J48" s="25"/>
    </row>
    <row r="49" ht="57" customHeight="1" spans="1:10">
      <c r="A49" s="3">
        <v>35</v>
      </c>
      <c r="B49" s="5" t="s">
        <v>88</v>
      </c>
      <c r="C49" s="8" t="s">
        <v>89</v>
      </c>
      <c r="D49" s="8"/>
      <c r="E49" s="3" t="s">
        <v>85</v>
      </c>
      <c r="F49" s="6">
        <v>7</v>
      </c>
      <c r="G49" s="6">
        <v>173.71</v>
      </c>
      <c r="H49" s="13"/>
      <c r="I49" s="14">
        <f t="shared" si="1"/>
        <v>0</v>
      </c>
      <c r="J49" s="25"/>
    </row>
    <row r="50" ht="25" customHeight="1" spans="1:10">
      <c r="A50" s="3"/>
      <c r="B50" s="5" t="s">
        <v>90</v>
      </c>
      <c r="C50" s="5"/>
      <c r="D50" s="5"/>
      <c r="E50" s="5"/>
      <c r="F50" s="6"/>
      <c r="G50" s="6"/>
      <c r="H50" s="6"/>
      <c r="I50" s="14">
        <f t="shared" si="1"/>
        <v>0</v>
      </c>
      <c r="J50" s="25"/>
    </row>
    <row r="51" ht="56" customHeight="1" spans="1:10">
      <c r="A51" s="3">
        <v>36</v>
      </c>
      <c r="B51" s="5" t="s">
        <v>91</v>
      </c>
      <c r="C51" s="5" t="s">
        <v>92</v>
      </c>
      <c r="D51" s="5"/>
      <c r="E51" s="3" t="s">
        <v>38</v>
      </c>
      <c r="F51" s="6">
        <v>57</v>
      </c>
      <c r="G51" s="6">
        <v>64.98</v>
      </c>
      <c r="H51" s="13"/>
      <c r="I51" s="14">
        <f t="shared" si="1"/>
        <v>0</v>
      </c>
      <c r="J51" s="25"/>
    </row>
    <row r="52" ht="74" customHeight="1" spans="1:10">
      <c r="A52" s="3">
        <v>37</v>
      </c>
      <c r="B52" s="5" t="s">
        <v>93</v>
      </c>
      <c r="C52" s="5" t="s">
        <v>94</v>
      </c>
      <c r="D52" s="5"/>
      <c r="E52" s="3" t="s">
        <v>38</v>
      </c>
      <c r="F52" s="6">
        <v>258</v>
      </c>
      <c r="G52" s="6">
        <v>92.37</v>
      </c>
      <c r="H52" s="13"/>
      <c r="I52" s="14">
        <f t="shared" si="1"/>
        <v>0</v>
      </c>
      <c r="J52" s="25"/>
    </row>
    <row r="53" ht="57" customHeight="1" spans="1:10">
      <c r="A53" s="3">
        <v>38</v>
      </c>
      <c r="B53" s="5" t="s">
        <v>46</v>
      </c>
      <c r="C53" s="5" t="s">
        <v>95</v>
      </c>
      <c r="D53" s="5"/>
      <c r="E53" s="3" t="s">
        <v>26</v>
      </c>
      <c r="F53" s="6">
        <v>94.5</v>
      </c>
      <c r="G53" s="6">
        <v>57.75</v>
      </c>
      <c r="H53" s="13"/>
      <c r="I53" s="14">
        <f t="shared" si="1"/>
        <v>0</v>
      </c>
      <c r="J53" s="25"/>
    </row>
    <row r="54" ht="25" customHeight="1" spans="1:10">
      <c r="A54" s="3" t="s">
        <v>76</v>
      </c>
      <c r="B54" s="3"/>
      <c r="C54" s="3"/>
      <c r="D54" s="3"/>
      <c r="E54" s="3"/>
      <c r="F54" s="3"/>
      <c r="G54" s="14">
        <f>SUM(I46:I53)</f>
        <v>0</v>
      </c>
      <c r="H54" s="14"/>
      <c r="I54" s="14"/>
      <c r="J54" s="25"/>
    </row>
    <row r="55" ht="25" customHeight="1" spans="1:10">
      <c r="A55" s="15" t="s">
        <v>96</v>
      </c>
      <c r="B55" s="16"/>
      <c r="C55" s="16"/>
      <c r="D55" s="16"/>
      <c r="E55" s="16"/>
      <c r="F55" s="17"/>
      <c r="G55" s="11">
        <f>(G43+G54)*0.03</f>
        <v>0</v>
      </c>
      <c r="H55" s="12"/>
      <c r="I55" s="26"/>
      <c r="J55" s="25"/>
    </row>
    <row r="56" ht="25" customHeight="1" spans="1:10">
      <c r="A56" s="15" t="s">
        <v>97</v>
      </c>
      <c r="B56" s="16"/>
      <c r="C56" s="16"/>
      <c r="D56" s="16"/>
      <c r="E56" s="16"/>
      <c r="F56" s="17"/>
      <c r="G56" s="11">
        <f>G43+G54+G55</f>
        <v>0</v>
      </c>
      <c r="H56" s="12"/>
      <c r="I56" s="26"/>
      <c r="J56" s="25"/>
    </row>
    <row r="58" ht="25" customHeight="1" spans="7:7">
      <c r="G58" s="18" t="s">
        <v>98</v>
      </c>
    </row>
    <row r="59" ht="25" customHeight="1" spans="6:7">
      <c r="F59" t="s">
        <v>99</v>
      </c>
      <c r="G59" s="18"/>
    </row>
    <row r="60" ht="25" customHeight="1" spans="6:10">
      <c r="F60" s="19" t="s">
        <v>100</v>
      </c>
      <c r="G60" s="19"/>
      <c r="H60" s="19"/>
      <c r="I60" s="19"/>
      <c r="J60" s="19"/>
    </row>
  </sheetData>
  <sheetProtection password="D818" sheet="1" selectLockedCells="1" objects="1"/>
  <mergeCells count="71">
    <mergeCell ref="A1:J1"/>
    <mergeCell ref="G3:I3"/>
    <mergeCell ref="A6:I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A43:F43"/>
    <mergeCell ref="G43:I43"/>
    <mergeCell ref="A44:J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A54:F54"/>
    <mergeCell ref="G54:I54"/>
    <mergeCell ref="A55:F55"/>
    <mergeCell ref="G55:I55"/>
    <mergeCell ref="A56:F56"/>
    <mergeCell ref="G56:I56"/>
    <mergeCell ref="F60:J60"/>
    <mergeCell ref="A3:A5"/>
    <mergeCell ref="B3:B5"/>
    <mergeCell ref="E3:E5"/>
    <mergeCell ref="F3:F5"/>
    <mergeCell ref="G4:G5"/>
    <mergeCell ref="H4:H5"/>
    <mergeCell ref="I4:I5"/>
    <mergeCell ref="J3:J7"/>
    <mergeCell ref="J8:J18"/>
    <mergeCell ref="J19:J37"/>
    <mergeCell ref="J38:J42"/>
    <mergeCell ref="J45:J53"/>
    <mergeCell ref="C3:D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万浩超</cp:lastModifiedBy>
  <dcterms:created xsi:type="dcterms:W3CDTF">2020-12-14T02:59:00Z</dcterms:created>
  <dcterms:modified xsi:type="dcterms:W3CDTF">2020-12-17T03:27:25Z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